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9855" activeTab="0"/>
  </bookViews>
  <sheets>
    <sheet name="Финансовый год" sheetId="1" r:id="rId1"/>
  </sheets>
  <definedNames>
    <definedName name="_ftn1_1">'Финансовый год'!#REF!</definedName>
    <definedName name="_ftn2_1">'Финансовый год'!#REF!</definedName>
    <definedName name="_ftnref1_1">'Финансовый год'!#REF!</definedName>
    <definedName name="_ftnref2_1">'Финансовый год'!#REF!</definedName>
    <definedName name="_xlnm.Print_Area" localSheetId="0">'Финансовый год'!$A$1:$J$194</definedName>
  </definedNames>
  <calcPr fullCalcOnLoad="1"/>
</workbook>
</file>

<file path=xl/sharedStrings.xml><?xml version="1.0" encoding="utf-8"?>
<sst xmlns="http://schemas.openxmlformats.org/spreadsheetml/2006/main" count="214" uniqueCount="174">
  <si>
    <t xml:space="preserve">от "____"___________ 2010___ г.   </t>
  </si>
  <si>
    <t>УТВЕРЖДАЮ</t>
  </si>
  <si>
    <t>(наименование должности лица, утверждающего документ)</t>
  </si>
  <si>
    <t>(подпись)</t>
  </si>
  <si>
    <t>(расшифровка подписи)</t>
  </si>
  <si>
    <t>"_______"________________ 20____г.</t>
  </si>
  <si>
    <t>План финансово - хозяйственной деятельности</t>
  </si>
  <si>
    <t>областного государственного бюджетного (автономного) учреждения</t>
  </si>
  <si>
    <t>КОДЫ</t>
  </si>
  <si>
    <t>Форма по КФД</t>
  </si>
  <si>
    <t>Дата</t>
  </si>
  <si>
    <t>Уточнен по состоянию на</t>
  </si>
  <si>
    <t>Наименование государственного  учреждения (подразделения)</t>
  </si>
  <si>
    <t>по ОКПО</t>
  </si>
  <si>
    <t>ИНН / КПП</t>
  </si>
  <si>
    <t>Единица измерения: руб.</t>
  </si>
  <si>
    <t>по ОКЕИ</t>
  </si>
  <si>
    <t>Наименование органа, осуществляющего функции и полномочия учредителя</t>
  </si>
  <si>
    <t>департамент культуры Кировской области</t>
  </si>
  <si>
    <t>Подпись</t>
  </si>
  <si>
    <t>расшифровка подписи</t>
  </si>
  <si>
    <t xml:space="preserve">I.  Сведения о деятельности  учреждения </t>
  </si>
  <si>
    <t>1.1. Цели деятельности учреждения (подразделения):</t>
  </si>
  <si>
    <t>1.2. Виды деятельности  учреждения (подразделения):</t>
  </si>
  <si>
    <t>1.3. Перечень услуг (работ), осуществляемых на платной основе:</t>
  </si>
  <si>
    <t>Наименование показателя</t>
  </si>
  <si>
    <t>Сумма</t>
  </si>
  <si>
    <t>из них:</t>
  </si>
  <si>
    <t>1.1. Общая балансовая стоимость недвижимого государственного имущества, всего</t>
  </si>
  <si>
    <t xml:space="preserve">       в том числе:</t>
  </si>
  <si>
    <t>1.1.1. Стоимость имущества, закрепленного собственником имущества за  учреждением на праве оперативного управления</t>
  </si>
  <si>
    <t>1.1.4. Остаточная стоимость недвижимого государственного имущества</t>
  </si>
  <si>
    <t>1.2. Общая балансовая стоимость движимого государственного имущества, всего</t>
  </si>
  <si>
    <t>1.2.1. Общая балансовая стоимость  особо ценного движимого имущества</t>
  </si>
  <si>
    <t>1.2.2. Остаточная стоимость особо ценного движимого имущества</t>
  </si>
  <si>
    <t>II. Финансовые активы, всего</t>
  </si>
  <si>
    <t>2.1. Дебиторская задолженность всего</t>
  </si>
  <si>
    <t>В том числе:</t>
  </si>
  <si>
    <t>2.1.2. Дебиторская задолженность по выданным авансам за счет доходов, полученных от платной и иной приносящей доход деятельности</t>
  </si>
  <si>
    <t>III. Обязательства, всего</t>
  </si>
  <si>
    <t>3.1. Просроченная кредиторская задолженность</t>
  </si>
  <si>
    <t>Показатели, характеризующие уровень заработной платы в учреждении (руб).</t>
  </si>
  <si>
    <t>Значение показателя за год, предшествующий году планирования</t>
  </si>
  <si>
    <t>Значение показателя на финансовый  год (год  планирования)</t>
  </si>
  <si>
    <t>Средняя месячная заработная плата работников учреждения</t>
  </si>
  <si>
    <t>Средняя месячная заработная плата основного персонала учреждения</t>
  </si>
  <si>
    <t>Средняя месячная заработная плата директора учреждения</t>
  </si>
  <si>
    <t>Примечание</t>
  </si>
  <si>
    <t xml:space="preserve">Код по бюджетной классификации </t>
  </si>
  <si>
    <t>Всего</t>
  </si>
  <si>
    <t>в том числе</t>
  </si>
  <si>
    <t>операции за счет средств субсидии на исполнение государственного задания</t>
  </si>
  <si>
    <t>операции за счет средств субсидии на иные цели</t>
  </si>
  <si>
    <t>операции за счет средств от приносящей доход деятельности</t>
  </si>
  <si>
    <t xml:space="preserve">детализация подстатей кодов бюджетной классификации </t>
  </si>
  <si>
    <t>Х</t>
  </si>
  <si>
    <t>в том числе:</t>
  </si>
  <si>
    <t>библиотечный фонд</t>
  </si>
  <si>
    <t>Справочно:</t>
  </si>
  <si>
    <t>Руководитель   учреждения (подразделения)</t>
  </si>
  <si>
    <t>(уполномоченное  лицо)</t>
  </si>
  <si>
    <t>Главный бухгалтер  учреждения (подразделения)</t>
  </si>
  <si>
    <t>Исполнитель</t>
  </si>
  <si>
    <r>
      <t>I. Нефинансовые активы, всего</t>
    </r>
    <r>
      <rPr>
        <sz val="11"/>
        <rFont val="Times New Roman"/>
        <family val="1"/>
      </rPr>
      <t>:</t>
    </r>
  </si>
  <si>
    <r>
      <t>Приложение</t>
    </r>
    <r>
      <rPr>
        <b/>
        <u val="single"/>
        <sz val="8"/>
        <rFont val="Times New Roman"/>
        <family val="1"/>
      </rPr>
      <t xml:space="preserve"> № 1 </t>
    </r>
    <r>
      <rPr>
        <sz val="8"/>
        <rFont val="Times New Roman"/>
        <family val="1"/>
      </rPr>
      <t>к Порядку составления и утверждения плана финансово-хозяйственной деятельности государственных  учреждений, находящихся в ведомственной подчиненностии департамента культуры Кировской области , утвержденному приказом главы департамента</t>
    </r>
  </si>
  <si>
    <t>Дата составления:</t>
  </si>
  <si>
    <t>Адрес фактического местонахождения государственного бюджетного (автономного) учреждения (филиала)</t>
  </si>
  <si>
    <t>проверено на соответствие электронному документу</t>
  </si>
  <si>
    <t>отдел экономического прогнозирования, бухгалтерского учета и финансового контроля</t>
  </si>
  <si>
    <t>Дата проверки</t>
  </si>
  <si>
    <t>Специалисты департамента культуры Кировской области</t>
  </si>
  <si>
    <t>1.1.2. Стоимость имущества, приобретенного учреждением (филиалом) за счет выделенных учредителем учреждения средств</t>
  </si>
  <si>
    <t>1.1.3. Стоимость недвижимого имущества, приобретенного   учреждением (филиалом) за счет доходов, полученных иной приносящей доход деятельности</t>
  </si>
  <si>
    <r>
      <t xml:space="preserve">2.1.1. Дебиторская задолженность по доходам, полученным за счет средств областного бюджета </t>
    </r>
    <r>
      <rPr>
        <i/>
        <sz val="11"/>
        <rFont val="Times New Roman"/>
        <family val="1"/>
      </rPr>
      <t>(средства субсидий)</t>
    </r>
  </si>
  <si>
    <t xml:space="preserve">2.1.2. Дебиторская задолженность по выданным авансам, полученным за счет средств областного бюджета </t>
  </si>
  <si>
    <t>3.2. Кредиторская задолженность по расчетам с  поставщиками и подрядчиками за счет средств областного бюджета.</t>
  </si>
  <si>
    <t>3.2. Кредиторская задолженность по расчетам с  поставщиками и подрядчиками за счет а счет доходов, полученных от платной и иной приносящей доход деятельности</t>
  </si>
  <si>
    <t>1.Остаток средств на начало года всего</t>
  </si>
  <si>
    <t>1.1. За счет субсидии на финансовое обеспечение выполнения государственного задания</t>
  </si>
  <si>
    <t>1.2.За счет субсидии на иные цели</t>
  </si>
  <si>
    <t>2. Поступления, всего:</t>
  </si>
  <si>
    <t>в том числе :</t>
  </si>
  <si>
    <t>2.1.  Субсидия на финансовое обеспечение выполнения государственного задания</t>
  </si>
  <si>
    <t>2.2.Субсидия на иные цели</t>
  </si>
  <si>
    <t>2.3.Бюджетные инвестиции</t>
  </si>
  <si>
    <t>2.4. Поступления от приносящей доход деятельности всего</t>
  </si>
  <si>
    <t>2.4.1.Поступления от оказания учреждением  государственных услуг (выполнения работ) , предоставление которых для физических и юридических лиц осуществляется на частично платной основе, всего</t>
  </si>
  <si>
    <t>2.4.2.Поступления от оказания учреждением услуг (выполнения работ), предоставление которых для физических и юридических лиц осуществляется на платной основе, всего</t>
  </si>
  <si>
    <t>3. Выплаты, всего:</t>
  </si>
  <si>
    <t>3.1. Оплата труда и начисления на выплаты по оплате труда, всего</t>
  </si>
  <si>
    <t>3.1.1.Заработная плата</t>
  </si>
  <si>
    <t>3.1.2.Прочие выплаты</t>
  </si>
  <si>
    <t>3.1.3.Начисления на выплаты по оплате труда</t>
  </si>
  <si>
    <t>4.Объем публичных обязательств, всего</t>
  </si>
  <si>
    <t>5.Средства во временном распоряжении всего</t>
  </si>
  <si>
    <t>на  финансовый 2014 год</t>
  </si>
  <si>
    <t>КОГБУДПО "УМЦ повышения квалификации работников культуры и искусства"</t>
  </si>
  <si>
    <t>4348031608/ 434501001</t>
  </si>
  <si>
    <t>610000, г. Киров, ул. Спасская, д. 8</t>
  </si>
  <si>
    <t>II. Показатели финансового состояния областного государственного бюджетного (автономного) учреждения  за 2013год</t>
  </si>
  <si>
    <t>Возврат неиспользованных средств</t>
  </si>
  <si>
    <t>2.1.2.на осуществление функций  методического центра детских школ искусств, которые относятся к основному виду деятельности</t>
  </si>
  <si>
    <t>2.2.1. на развитие учреждения в соответствии со сметой расходов, утвержденной департаментом культуры Кировской области</t>
  </si>
  <si>
    <t>2.4.1.1.Услуга по предоставлению дополнительного профессионального образования, профессиональной подготовке и переподготовке кадров по работникам отрасли культуры</t>
  </si>
  <si>
    <t>III. Показатели по поступлениям и выплатам учреждения на финансовый 2014год</t>
  </si>
  <si>
    <t>О.В.Бакина</t>
  </si>
  <si>
    <t>всего</t>
  </si>
  <si>
    <t>бюджет</t>
  </si>
  <si>
    <t>в/бюджет</t>
  </si>
  <si>
    <t>Директор КОГБУДПО "УМЦ повышения квалификации работников культуры и искусства"</t>
  </si>
  <si>
    <t>1) обучение по дополнительным профессиональным образовательным программам в сфере культуры и образования в сфере культуры;</t>
  </si>
  <si>
    <t>1) услуги по предоставлению дополнительного профессионального образования, профессиональной подготовке и переподготовке кадров отрасли культуры и образования в сфере культуры (сверх утвержденного учредителем государственного задания);</t>
  </si>
  <si>
    <t>2) услуги по организации и проведению мастер-классов, творческих школ (лабораторий), стажировок, специальных курсов и дисциплин, школ педагогического мастерства;</t>
  </si>
  <si>
    <t>3) услуги по организации и проведению научных исследований и разработок, опытно-экспериментальных, консалтинговых работ в области общественных и гуманитарных наук;</t>
  </si>
  <si>
    <t>4) услуги по проведению первичной экспертизы документов образовательных учреждений (программ развития, образовательных программ, учебных планов, комплексно-целевых программ, инновационных проектов и др.);</t>
  </si>
  <si>
    <t>5) услуги по организации, разработке и внедрению инновационных технологий;</t>
  </si>
  <si>
    <t>6) услуги по организации и проведению проблемных семинаров, научно-практических конференций, совещаний, выставок, конкурсов, фестивалей, олимпиад, соревнований, концертов и др;</t>
  </si>
  <si>
    <t>7) редакционно-издательские и полиграфические услуги: издание книг, брошюр, буклетов и аналогичных публикаций, нот и прочих печатных материалов и  прочих видов издательской деятельности;</t>
  </si>
  <si>
    <t>8) услуги по полиграфической деятельности, не включенной в другие группировки;</t>
  </si>
  <si>
    <t>9) услуги по брошюровочно-переплетной и отделочной деятельности;</t>
  </si>
  <si>
    <t>10) услуги по копированию записанных носителей информации;</t>
  </si>
  <si>
    <t>12) услуги по выполнению художественных, оформительских и дизайнерских работ, выставочно-рекламной деятельности;
13) оказание услуг по записи информации на цифровые носители;
14) оказание услуг по ксерокопированию;</t>
  </si>
  <si>
    <t xml:space="preserve">15) оказание услуг по видеосъёмке;
16) оказание услуг по настройке музыкальных инструментов.  </t>
  </si>
  <si>
    <t>Значение показателя за  период, предшествующий финансовому году 2013 год</t>
  </si>
  <si>
    <t>Значение показателя на финансовый 2014год</t>
  </si>
  <si>
    <t>2) осуществление функций методического центра детских школ искусств (по видам искусств) Кировской области: организация работы по формированию и распространению банка данных о деятельности учреждений дополнительного образования детей сферы культуры и передовом педагогическом опыте; организация и проведение открытых уроков, конференций, совещаний, школ педагогического мастерства, стажировок, творческих школ; организация работы Совета директоров детских школ искусств (по различным видам искусств) Кировской области;  разработка методических материалов по различным аспектам образования в сфере культуры.</t>
  </si>
  <si>
    <t>2) осуществление функций методического центра детских школ искусств (по  видам искусств) Кировской области (при проведении открытых уроков, конференций, совещаний, школ педагогического мастерства, стажировок, творческих школ, выездных заседаний Совета директоров детских школ искусств (по  видам искусств) Кировской области и др. мероприятий, а также при организации разработок методических материалов по различным аспектам образования в сфере культуры).</t>
  </si>
  <si>
    <t>тел. 64-76-52</t>
  </si>
  <si>
    <t>3.2.Оплата работ, услуг, всего</t>
  </si>
  <si>
    <t>3.2.2.Транспортные услуги</t>
  </si>
  <si>
    <t>3.2.3.1.Оплата отопления и технологических нужд</t>
  </si>
  <si>
    <t>3.2.3.Коммунальные услуги</t>
  </si>
  <si>
    <t>3.2.3.2.Оплата потребления электроэнергии</t>
  </si>
  <si>
    <t>3.2.3.3.Оплата водоснабжения</t>
  </si>
  <si>
    <t>3.2.5.Арендная плата за пользование имуществом</t>
  </si>
  <si>
    <t>3.2.6.Работы, услуги по содержанию имущества</t>
  </si>
  <si>
    <t>3.2.7.Прочие работы, услуги</t>
  </si>
  <si>
    <t>3.3.Социальное обеспечение, всего</t>
  </si>
  <si>
    <t>3.3.1.Пособия по социальной помощи населению</t>
  </si>
  <si>
    <t>3.3.2.Пенсии, пособия, выплачиваемые организациями сектора государственного управления</t>
  </si>
  <si>
    <t>3.4.Прочие расходы всего</t>
  </si>
  <si>
    <t>3.4.1. Стипендии учащимся</t>
  </si>
  <si>
    <t xml:space="preserve">3.5.Поступление нефинансовых активов, всего </t>
  </si>
  <si>
    <t>3.5.1.Увеличение стоимости основных средств</t>
  </si>
  <si>
    <t>3.5.1.1.Сценическо-постановочные средства</t>
  </si>
  <si>
    <t>3.5.1.2.предметы музейного фонда</t>
  </si>
  <si>
    <t>3.5.1.3.транспортные средства</t>
  </si>
  <si>
    <t>3.5.2.Увеличение стоимости нематериальных активов</t>
  </si>
  <si>
    <t>3.5.3.Увеличение стоимости непроизводственных активов</t>
  </si>
  <si>
    <t>3.5.4.Увеличение стоимости материальных запасов</t>
  </si>
  <si>
    <t>3.6.1.Увеличение стоимости ценных бумаг, кроме акций и иных форм участия в капитале</t>
  </si>
  <si>
    <t>3.6.2.Увеличение стоимости акций и иных форм участия в капитале</t>
  </si>
  <si>
    <t>3.7.Планируемый остаток средств на конец  года всего</t>
  </si>
  <si>
    <t>3.6.Поступление финансовых активов, всего</t>
  </si>
  <si>
    <t>3.7.1. За счет субсидии на финансовое обеспечение выполнения государственного задания</t>
  </si>
  <si>
    <t>3.7.2.За счет субсидии на иные цели</t>
  </si>
  <si>
    <t>3.7.3. За счет средств от приносящей доход деятельности</t>
  </si>
  <si>
    <t>1.3. За счет средств от приносящей доход деятельности</t>
  </si>
  <si>
    <t>Т.Н.Блинова</t>
  </si>
  <si>
    <t xml:space="preserve"> 14 .01.2014</t>
  </si>
  <si>
    <r>
      <t>1.3.1.</t>
    </r>
    <r>
      <rPr>
        <b/>
        <sz val="11"/>
        <rFont val="Times New Roman"/>
        <family val="1"/>
      </rPr>
      <t>перечень государственных услуг (работ), относящихся в соответствии с уставом (положением о филиале) к основным видам деятельности учреждения (филиала), предоставление которых для физических и юридических лиц осуществляется на частично платной основе:</t>
    </r>
  </si>
  <si>
    <t>1) услуга по предоставлению дополнительного профессионального образования, профессиональной подготовке и переподготовке кадров отрасли культуры и образования в сфере культуры (в случае проведения в рамках обучающих семинаров и курсов повышения квалификации творческих школ (лабораторий), школ педагогического мастерства, мастер-классов с участием известных деятелей искусств, педагогов, мастеров культуры);</t>
  </si>
  <si>
    <r>
      <t>1.3.2.</t>
    </r>
    <r>
      <rPr>
        <b/>
        <sz val="11"/>
        <rFont val="Times New Roman"/>
        <family val="1"/>
      </rPr>
      <t>перечень услуг (работ), относящихся в соответствии с уставом (положением о филиале) к основным и иным видам деятельности учреждения (филиала), предоставление которых для физических и юридических лиц осуществляется за плату :</t>
    </r>
  </si>
  <si>
    <t>11) реализация в рамках образовательной деятельности  печатной методической, информационной продукции, нотных изданий, технических носителей информации как собственного производства, так и разработанных иными юридическими и физическими лицами на основании лицензиционных соглашений;</t>
  </si>
  <si>
    <t>код аналитического учета доходов</t>
  </si>
  <si>
    <t>код операции сектора государственного управления (Код аналитики)</t>
  </si>
  <si>
    <t>2.1.1.услуга по предоставлению дополнительного профессионального образования, профессиональной подготовке и переподготовке кадров  работников отрасли культуры</t>
  </si>
  <si>
    <t>2.2.2.организация и проведение областного конкурса "Лучший преподаватель детской школы искусств" (региональный этап Всероссийского конкурса)"</t>
  </si>
  <si>
    <t xml:space="preserve"> государственные услуги (работы), относящиеся в соответствии с уставом (положением о филиале) к основным видам деятельности учреждения (филиала), предоставление которых для физических и юридических лиц осуществляется на частично платной основе</t>
  </si>
  <si>
    <t xml:space="preserve"> услуги (работ), относящиеся в соответствии с уставом (положением о филиале) к основным и иным видам деятельности учреждения (филиала), предоставление которых для физических и юридических лиц осуществляется за плату</t>
  </si>
  <si>
    <t>удовлетворение потребностей специалистов в получении знаний о новейших достижениях в сфере культуры и образования в сфере культуры, организация и проведение повышения квалификации и профессиональной переподготовки специалистов сферы культуры и образования.</t>
  </si>
  <si>
    <t>3.2.1.Услуги связи, всего</t>
  </si>
  <si>
    <t xml:space="preserve">2.2.3.организация и проведение областного конкурса "Молодые дарования Вятки" </t>
  </si>
  <si>
    <t>17 марта 2014г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</si>
</sst>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quot;р.&quot;_-;\-* #,##0.00&quot;р.&quot;_-;_-* \-??&quot;р.&quot;_-;_-@_-"/>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_р_."/>
    <numFmt numFmtId="170" formatCode="0.0"/>
  </numFmts>
  <fonts count="12">
    <font>
      <sz val="10"/>
      <name val="Arial Cyr"/>
      <family val="2"/>
    </font>
    <font>
      <sz val="10"/>
      <name val="Arial"/>
      <family val="0"/>
    </font>
    <font>
      <sz val="8"/>
      <name val="Arial Cyr"/>
      <family val="2"/>
    </font>
    <font>
      <sz val="11"/>
      <name val="Times New Roman"/>
      <family val="1"/>
    </font>
    <font>
      <b/>
      <u val="single"/>
      <sz val="8"/>
      <name val="Times New Roman"/>
      <family val="1"/>
    </font>
    <font>
      <sz val="8"/>
      <name val="Times New Roman"/>
      <family val="1"/>
    </font>
    <font>
      <b/>
      <sz val="14"/>
      <name val="Times New Roman"/>
      <family val="1"/>
    </font>
    <font>
      <b/>
      <sz val="11"/>
      <name val="Times New Roman"/>
      <family val="1"/>
    </font>
    <font>
      <sz val="9"/>
      <name val="Times New Roman"/>
      <family val="1"/>
    </font>
    <font>
      <i/>
      <sz val="11"/>
      <name val="Times New Roman"/>
      <family val="1"/>
    </font>
    <font>
      <sz val="10"/>
      <name val="Times New Roman"/>
      <family val="1"/>
    </font>
    <font>
      <b/>
      <sz val="10"/>
      <name val="Times New Roman"/>
      <family val="1"/>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color indexed="58"/>
      </right>
      <top>
        <color indexed="63"/>
      </top>
      <bottom>
        <color indexed="63"/>
      </bottom>
    </border>
    <border>
      <left style="thin">
        <color indexed="58"/>
      </left>
      <right style="thin">
        <color indexed="58"/>
      </right>
      <top style="thin">
        <color indexed="58"/>
      </top>
      <bottom style="thin">
        <color indexed="58"/>
      </bottom>
    </border>
    <border>
      <left style="thin"/>
      <right style="thin"/>
      <top>
        <color indexed="63"/>
      </top>
      <bottom style="thin"/>
    </border>
    <border>
      <left style="thin"/>
      <right style="thin"/>
      <top style="thin"/>
      <bottom style="thin"/>
    </border>
    <border>
      <left>
        <color indexed="63"/>
      </left>
      <right>
        <color indexed="63"/>
      </right>
      <top>
        <color indexed="63"/>
      </top>
      <bottom style="thin">
        <color indexed="58"/>
      </bottom>
    </border>
    <border>
      <left style="thin">
        <color indexed="58"/>
      </left>
      <right style="thin">
        <color indexed="58"/>
      </right>
      <top>
        <color indexed="63"/>
      </top>
      <bottom style="thin">
        <color indexed="58"/>
      </bottom>
    </border>
    <border>
      <left style="thin"/>
      <right>
        <color indexed="63"/>
      </right>
      <top style="thin"/>
      <bottom style="thin"/>
    </border>
    <border>
      <left>
        <color indexed="63"/>
      </left>
      <right style="medium"/>
      <top style="medium"/>
      <bottom style="medium"/>
    </border>
    <border>
      <left style="thin">
        <color indexed="58"/>
      </left>
      <right>
        <color indexed="63"/>
      </right>
      <top style="thin">
        <color indexed="58"/>
      </top>
      <bottom style="thin">
        <color indexed="58"/>
      </bottom>
    </border>
    <border>
      <left>
        <color indexed="63"/>
      </left>
      <right>
        <color indexed="63"/>
      </right>
      <top style="thin">
        <color indexed="58"/>
      </top>
      <bottom style="thin">
        <color indexed="58"/>
      </bottom>
    </border>
    <border>
      <left>
        <color indexed="63"/>
      </left>
      <right style="thin">
        <color indexed="58"/>
      </right>
      <top style="thin">
        <color indexed="58"/>
      </top>
      <bottom style="thin">
        <color indexed="58"/>
      </bottom>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29">
    <xf numFmtId="0" fontId="0" fillId="0" borderId="0" xfId="0" applyAlignment="1">
      <alignment/>
    </xf>
    <xf numFmtId="0" fontId="3" fillId="0" borderId="0" xfId="0" applyFont="1" applyAlignment="1">
      <alignment vertical="top" wrapText="1"/>
    </xf>
    <xf numFmtId="0" fontId="3" fillId="0" borderId="0" xfId="0" applyFont="1" applyAlignment="1">
      <alignment horizontal="center" vertical="top" wrapText="1"/>
    </xf>
    <xf numFmtId="0" fontId="5" fillId="0" borderId="0" xfId="0" applyFont="1" applyBorder="1" applyAlignment="1">
      <alignment horizontal="center" vertical="top" wrapText="1"/>
    </xf>
    <xf numFmtId="0" fontId="3" fillId="0" borderId="0" xfId="0" applyFont="1" applyBorder="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7" fillId="0" borderId="0" xfId="0" applyFont="1" applyBorder="1" applyAlignment="1">
      <alignment horizontal="center" vertical="top" wrapText="1"/>
    </xf>
    <xf numFmtId="0" fontId="10"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8" fillId="0" borderId="1" xfId="0" applyFont="1" applyBorder="1" applyAlignment="1">
      <alignment vertical="top" wrapTex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horizontal="center" vertical="top" wrapText="1"/>
    </xf>
    <xf numFmtId="0" fontId="3" fillId="0" borderId="4" xfId="0" applyFont="1" applyBorder="1" applyAlignment="1">
      <alignment vertical="top" wrapText="1"/>
    </xf>
    <xf numFmtId="0" fontId="3" fillId="0" borderId="0" xfId="0" applyFont="1" applyAlignment="1">
      <alignment horizontal="left" vertical="top" wrapText="1"/>
    </xf>
    <xf numFmtId="0" fontId="7" fillId="0" borderId="0" xfId="0" applyFont="1" applyAlignment="1">
      <alignment horizontal="left" vertical="top" wrapText="1"/>
    </xf>
    <xf numFmtId="0" fontId="3" fillId="0" borderId="2" xfId="0" applyFont="1" applyBorder="1" applyAlignment="1">
      <alignment horizontal="center" vertical="top" wrapText="1"/>
    </xf>
    <xf numFmtId="0" fontId="8" fillId="0" borderId="4" xfId="0" applyFont="1" applyBorder="1" applyAlignment="1">
      <alignment horizontal="left" vertical="top" wrapText="1"/>
    </xf>
    <xf numFmtId="0" fontId="3" fillId="0" borderId="0" xfId="0" applyFont="1" applyFill="1" applyAlignment="1">
      <alignment vertical="top" wrapText="1"/>
    </xf>
    <xf numFmtId="0" fontId="7" fillId="0" borderId="0" xfId="0" applyFont="1" applyAlignment="1">
      <alignment vertical="top" wrapText="1"/>
    </xf>
    <xf numFmtId="0" fontId="7" fillId="0" borderId="4" xfId="0" applyFont="1" applyBorder="1" applyAlignment="1">
      <alignment horizontal="center" vertical="top" wrapText="1"/>
    </xf>
    <xf numFmtId="0" fontId="3" fillId="2" borderId="5" xfId="0" applyFont="1" applyFill="1" applyBorder="1" applyAlignment="1">
      <alignment vertical="top" wrapText="1"/>
    </xf>
    <xf numFmtId="0" fontId="5" fillId="2" borderId="0" xfId="0" applyFont="1" applyFill="1" applyAlignment="1">
      <alignment horizontal="center" vertical="top" wrapText="1"/>
    </xf>
    <xf numFmtId="0" fontId="6" fillId="2" borderId="0" xfId="0" applyFont="1" applyFill="1" applyAlignment="1">
      <alignment horizontal="center" vertical="top" wrapText="1"/>
    </xf>
    <xf numFmtId="0" fontId="7" fillId="2" borderId="0" xfId="0" applyFont="1" applyFill="1" applyBorder="1" applyAlignment="1">
      <alignment horizontal="center" vertical="top" wrapText="1"/>
    </xf>
    <xf numFmtId="0" fontId="7" fillId="2" borderId="0" xfId="0" applyFont="1" applyFill="1" applyAlignment="1">
      <alignment horizontal="center" vertical="top" wrapText="1"/>
    </xf>
    <xf numFmtId="0" fontId="3" fillId="2" borderId="0" xfId="0" applyFont="1" applyFill="1" applyAlignment="1">
      <alignment vertical="top" wrapText="1"/>
    </xf>
    <xf numFmtId="0" fontId="3" fillId="2" borderId="0" xfId="0" applyFont="1" applyFill="1" applyBorder="1" applyAlignment="1">
      <alignment horizontal="center" vertical="top" wrapText="1"/>
    </xf>
    <xf numFmtId="0" fontId="3" fillId="2" borderId="0" xfId="0" applyFont="1" applyFill="1" applyBorder="1" applyAlignment="1">
      <alignment vertical="top" wrapText="1"/>
    </xf>
    <xf numFmtId="0" fontId="7" fillId="2" borderId="0" xfId="0" applyFont="1" applyFill="1" applyAlignment="1">
      <alignment horizontal="left" vertical="top" wrapText="1"/>
    </xf>
    <xf numFmtId="0" fontId="3" fillId="2" borderId="0" xfId="0" applyFont="1" applyFill="1" applyBorder="1" applyAlignment="1">
      <alignment horizontal="left" vertical="top" wrapText="1"/>
    </xf>
    <xf numFmtId="0" fontId="8" fillId="2" borderId="4"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2" borderId="5" xfId="0" applyFont="1" applyFill="1" applyBorder="1" applyAlignment="1">
      <alignment vertical="top" wrapText="1"/>
    </xf>
    <xf numFmtId="4" fontId="3" fillId="0" borderId="4" xfId="0" applyNumberFormat="1" applyFont="1" applyBorder="1" applyAlignment="1">
      <alignment horizontal="center" vertical="top" wrapText="1"/>
    </xf>
    <xf numFmtId="4" fontId="3" fillId="2" borderId="4" xfId="0" applyNumberFormat="1" applyFont="1" applyFill="1" applyBorder="1" applyAlignment="1">
      <alignment horizontal="center" vertical="top" wrapText="1"/>
    </xf>
    <xf numFmtId="0" fontId="8" fillId="0" borderId="6" xfId="0" applyFont="1" applyBorder="1" applyAlignment="1">
      <alignment horizontal="center" vertical="top" wrapText="1"/>
    </xf>
    <xf numFmtId="0" fontId="3" fillId="0" borderId="4" xfId="0" applyFont="1" applyBorder="1" applyAlignment="1">
      <alignment horizontal="center" vertical="center" wrapText="1"/>
    </xf>
    <xf numFmtId="0" fontId="8" fillId="0" borderId="4" xfId="0" applyFont="1" applyBorder="1" applyAlignment="1">
      <alignment horizontal="center" vertical="top" wrapText="1"/>
    </xf>
    <xf numFmtId="4" fontId="7"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2" borderId="4" xfId="0" applyNumberFormat="1" applyFont="1" applyFill="1" applyBorder="1" applyAlignment="1">
      <alignment horizontal="center" vertical="center" wrapText="1"/>
    </xf>
    <xf numFmtId="14" fontId="8" fillId="0" borderId="2" xfId="0" applyNumberFormat="1" applyFont="1" applyBorder="1" applyAlignment="1">
      <alignment horizontal="center" vertical="top" wrapText="1"/>
    </xf>
    <xf numFmtId="0" fontId="3" fillId="0" borderId="4" xfId="0" applyFont="1" applyFill="1" applyBorder="1" applyAlignment="1">
      <alignment horizontal="center" vertical="center" wrapText="1"/>
    </xf>
    <xf numFmtId="0" fontId="5" fillId="0" borderId="4" xfId="0" applyFont="1" applyBorder="1" applyAlignment="1">
      <alignment horizontal="center" vertical="top" wrapText="1"/>
    </xf>
    <xf numFmtId="4" fontId="7"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4" xfId="0" applyFont="1" applyBorder="1" applyAlignment="1">
      <alignment horizontal="center" vertical="top" wrapText="1" shrinkToFit="1"/>
    </xf>
    <xf numFmtId="0" fontId="3" fillId="0" borderId="4" xfId="0" applyFont="1" applyBorder="1" applyAlignment="1">
      <alignment horizontal="center" vertical="center"/>
    </xf>
    <xf numFmtId="0" fontId="3" fillId="0" borderId="4" xfId="0" applyFont="1" applyBorder="1" applyAlignment="1">
      <alignment horizontal="center" vertical="top"/>
    </xf>
    <xf numFmtId="0" fontId="11" fillId="0" borderId="4" xfId="0" applyFont="1" applyFill="1" applyBorder="1" applyAlignment="1">
      <alignment horizontal="center" vertical="top" wrapText="1"/>
    </xf>
    <xf numFmtId="0" fontId="3" fillId="0" borderId="4" xfId="0" applyFont="1" applyBorder="1" applyAlignment="1">
      <alignment horizontal="left" vertical="center"/>
    </xf>
    <xf numFmtId="0" fontId="9" fillId="0" borderId="4" xfId="0" applyFont="1" applyBorder="1" applyAlignment="1">
      <alignment horizontal="center" vertical="top" wrapText="1"/>
    </xf>
    <xf numFmtId="0" fontId="3" fillId="0" borderId="0" xfId="0" applyFont="1" applyBorder="1" applyAlignment="1">
      <alignment horizontal="right" vertical="top" wrapText="1"/>
    </xf>
    <xf numFmtId="14" fontId="9" fillId="0" borderId="0" xfId="0" applyNumberFormat="1" applyFont="1" applyAlignment="1">
      <alignment horizontal="center" vertical="top" wrapText="1"/>
    </xf>
    <xf numFmtId="0" fontId="5" fillId="0" borderId="0" xfId="0" applyFont="1" applyBorder="1" applyAlignment="1">
      <alignment horizontal="left" vertical="top" wrapText="1"/>
    </xf>
    <xf numFmtId="49" fontId="8" fillId="0" borderId="5" xfId="0" applyNumberFormat="1" applyFont="1" applyBorder="1" applyAlignment="1">
      <alignment horizontal="left" vertical="justify" wrapText="1"/>
    </xf>
    <xf numFmtId="0" fontId="3" fillId="0" borderId="0" xfId="0" applyFont="1" applyFill="1" applyAlignment="1">
      <alignment horizontal="left" wrapText="1"/>
    </xf>
    <xf numFmtId="0" fontId="3" fillId="0" borderId="0" xfId="0" applyFont="1" applyAlignment="1">
      <alignment horizontal="left"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center" vertical="center" wrapText="1"/>
    </xf>
    <xf numFmtId="0" fontId="3" fillId="0" borderId="0" xfId="0" applyFont="1" applyFill="1" applyBorder="1" applyAlignment="1">
      <alignment horizontal="left" vertical="top" wrapText="1"/>
    </xf>
    <xf numFmtId="0" fontId="6" fillId="0" borderId="0" xfId="0" applyFont="1" applyBorder="1" applyAlignment="1">
      <alignment horizontal="center" vertical="top" wrapText="1"/>
    </xf>
    <xf numFmtId="0" fontId="9" fillId="0" borderId="0" xfId="0" applyFont="1" applyAlignment="1">
      <alignment horizontal="center" vertical="top" wrapText="1"/>
    </xf>
    <xf numFmtId="0" fontId="9" fillId="0" borderId="0" xfId="0" applyFont="1" applyBorder="1" applyAlignment="1">
      <alignment horizontal="center" vertical="top" wrapText="1"/>
    </xf>
    <xf numFmtId="0" fontId="7" fillId="0" borderId="0" xfId="0" applyFont="1" applyFill="1" applyBorder="1" applyAlignment="1">
      <alignment horizontal="left" vertical="top" wrapText="1"/>
    </xf>
    <xf numFmtId="14" fontId="3" fillId="0" borderId="0" xfId="0" applyNumberFormat="1" applyFont="1" applyBorder="1" applyAlignment="1">
      <alignment horizontal="right" vertical="top" wrapText="1"/>
    </xf>
    <xf numFmtId="2" fontId="7" fillId="0" borderId="2" xfId="0" applyNumberFormat="1" applyFont="1" applyBorder="1" applyAlignment="1">
      <alignment horizontal="center" vertical="top" wrapText="1"/>
    </xf>
    <xf numFmtId="4" fontId="7" fillId="0" borderId="2" xfId="0" applyNumberFormat="1" applyFont="1" applyBorder="1" applyAlignment="1">
      <alignment horizontal="center"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center" vertical="top" wrapText="1"/>
    </xf>
    <xf numFmtId="0" fontId="3" fillId="0" borderId="0" xfId="0" applyFont="1" applyAlignment="1">
      <alignment wrapText="1"/>
    </xf>
    <xf numFmtId="0" fontId="10" fillId="0" borderId="0" xfId="0" applyFont="1" applyAlignment="1">
      <alignment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2" borderId="4" xfId="0" applyFont="1" applyFill="1" applyBorder="1" applyAlignment="1">
      <alignment vertical="top" wrapText="1"/>
    </xf>
    <xf numFmtId="0" fontId="7"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4" xfId="0" applyFont="1" applyBorder="1" applyAlignment="1">
      <alignment vertical="top" wrapText="1"/>
    </xf>
    <xf numFmtId="0" fontId="3" fillId="0" borderId="4" xfId="0" applyFont="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Border="1" applyAlignment="1">
      <alignment horizontal="center" vertical="top" wrapText="1"/>
    </xf>
    <xf numFmtId="4" fontId="3" fillId="0" borderId="2" xfId="0" applyNumberFormat="1" applyFont="1" applyBorder="1" applyAlignment="1">
      <alignment horizontal="center" vertical="top" wrapText="1"/>
    </xf>
    <xf numFmtId="0" fontId="5" fillId="0" borderId="0" xfId="0" applyFont="1" applyBorder="1" applyAlignment="1">
      <alignment horizontal="center" vertical="top" wrapText="1"/>
    </xf>
    <xf numFmtId="0" fontId="3" fillId="0" borderId="4" xfId="0" applyFont="1" applyBorder="1" applyAlignment="1">
      <alignment horizontal="center" vertical="center" wrapText="1"/>
    </xf>
    <xf numFmtId="4" fontId="3" fillId="0" borderId="9"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0" fontId="3" fillId="0" borderId="2" xfId="0" applyFont="1" applyBorder="1" applyAlignment="1">
      <alignment horizontal="center" vertical="top" wrapText="1"/>
    </xf>
    <xf numFmtId="0" fontId="3" fillId="0" borderId="0"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4" xfId="0" applyFont="1" applyBorder="1" applyAlignment="1">
      <alignment horizontal="center" vertical="top" wrapText="1"/>
    </xf>
    <xf numFmtId="0" fontId="3" fillId="0" borderId="2" xfId="0" applyFont="1" applyBorder="1" applyAlignment="1">
      <alignment horizontal="left" vertical="top" wrapText="1"/>
    </xf>
    <xf numFmtId="0" fontId="7" fillId="0" borderId="4" xfId="0" applyFont="1" applyBorder="1" applyAlignment="1">
      <alignment horizontal="center" vertical="top" wrapText="1"/>
    </xf>
    <xf numFmtId="0" fontId="3" fillId="0" borderId="7"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7" fillId="0" borderId="0" xfId="0" applyFont="1" applyBorder="1" applyAlignment="1">
      <alignment horizontal="center" vertical="top" wrapText="1"/>
    </xf>
    <xf numFmtId="0" fontId="3" fillId="0" borderId="0" xfId="0" applyFont="1" applyBorder="1" applyAlignment="1">
      <alignment horizontal="left" vertical="top" wrapText="1"/>
    </xf>
    <xf numFmtId="0" fontId="9" fillId="0" borderId="4" xfId="0" applyFont="1" applyBorder="1" applyAlignment="1">
      <alignment vertical="top" wrapText="1"/>
    </xf>
    <xf numFmtId="0" fontId="3" fillId="0" borderId="4" xfId="0" applyFont="1" applyFill="1" applyBorder="1" applyAlignment="1">
      <alignment vertical="top" wrapText="1"/>
    </xf>
    <xf numFmtId="0" fontId="10" fillId="0" borderId="4" xfId="0" applyFont="1" applyFill="1" applyBorder="1" applyAlignment="1">
      <alignment vertical="top" wrapText="1"/>
    </xf>
    <xf numFmtId="0" fontId="10" fillId="0" borderId="4" xfId="0" applyFont="1" applyFill="1" applyBorder="1" applyAlignment="1">
      <alignment horizontal="left" vertical="top" wrapText="1"/>
    </xf>
    <xf numFmtId="0" fontId="7" fillId="0" borderId="4" xfId="0" applyFont="1" applyBorder="1" applyAlignment="1">
      <alignment vertical="top" wrapText="1"/>
    </xf>
    <xf numFmtId="0" fontId="3" fillId="0" borderId="4" xfId="0" applyFont="1" applyBorder="1" applyAlignment="1">
      <alignment vertical="top" wrapText="1" shrinkToFit="1"/>
    </xf>
    <xf numFmtId="0" fontId="3" fillId="0" borderId="4" xfId="0" applyFont="1" applyFill="1" applyBorder="1" applyAlignment="1">
      <alignment horizontal="center" vertical="top" wrapText="1"/>
    </xf>
    <xf numFmtId="0" fontId="3" fillId="0" borderId="4" xfId="0" applyFont="1" applyBorder="1" applyAlignment="1">
      <alignment vertical="top"/>
    </xf>
    <xf numFmtId="0" fontId="3" fillId="0" borderId="4"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169" fontId="10" fillId="0" borderId="4" xfId="0" applyNumberFormat="1" applyFont="1" applyBorder="1" applyAlignment="1">
      <alignment horizontal="center" vertical="center" wrapText="1"/>
    </xf>
    <xf numFmtId="0" fontId="10" fillId="0" borderId="4" xfId="0" applyFont="1" applyBorder="1" applyAlignment="1">
      <alignment horizontal="center" wrapText="1"/>
    </xf>
    <xf numFmtId="0" fontId="3"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94"/>
  <sheetViews>
    <sheetView tabSelected="1" view="pageBreakPreview" zoomScale="120" zoomScaleNormal="120" zoomScaleSheetLayoutView="120" workbookViewId="0" topLeftCell="A126">
      <selection activeCell="G171" sqref="G171"/>
    </sheetView>
  </sheetViews>
  <sheetFormatPr defaultColWidth="9.00390625" defaultRowHeight="12.75"/>
  <cols>
    <col min="1" max="1" width="13.25390625" style="1" customWidth="1"/>
    <col min="2" max="2" width="12.00390625" style="1" customWidth="1"/>
    <col min="3" max="3" width="10.25390625" style="1" customWidth="1"/>
    <col min="4" max="4" width="9.25390625" style="2" customWidth="1"/>
    <col min="5" max="5" width="12.375" style="2" customWidth="1"/>
    <col min="6" max="6" width="7.125" style="2" customWidth="1"/>
    <col min="7" max="7" width="12.875" style="33" customWidth="1"/>
    <col min="8" max="8" width="14.00390625" style="1" customWidth="1"/>
    <col min="9" max="9" width="12.875" style="1" customWidth="1"/>
    <col min="10" max="10" width="14.125" style="1" customWidth="1"/>
    <col min="11" max="16384" width="9.125" style="1" customWidth="1"/>
  </cols>
  <sheetData>
    <row r="1" spans="7:9" ht="70.5" customHeight="1">
      <c r="G1" s="63" t="s">
        <v>64</v>
      </c>
      <c r="H1" s="63"/>
      <c r="I1" s="63"/>
    </row>
    <row r="2" spans="1:9" ht="25.5" customHeight="1">
      <c r="A2" s="98"/>
      <c r="B2" s="98"/>
      <c r="C2" s="98"/>
      <c r="D2" s="3"/>
      <c r="G2" s="98" t="s">
        <v>0</v>
      </c>
      <c r="H2" s="98"/>
      <c r="I2" s="98"/>
    </row>
    <row r="3" spans="1:9" ht="15" customHeight="1">
      <c r="A3" s="103"/>
      <c r="B3" s="103"/>
      <c r="C3" s="103"/>
      <c r="D3" s="4"/>
      <c r="G3" s="103" t="s">
        <v>1</v>
      </c>
      <c r="H3" s="103"/>
      <c r="I3" s="103"/>
    </row>
    <row r="4" spans="1:9" ht="34.5" customHeight="1">
      <c r="A4" s="103"/>
      <c r="B4" s="103"/>
      <c r="C4" s="103"/>
      <c r="D4" s="4"/>
      <c r="G4" s="64" t="s">
        <v>109</v>
      </c>
      <c r="H4" s="64"/>
      <c r="I4" s="64"/>
    </row>
    <row r="5" spans="1:9" ht="15" customHeight="1">
      <c r="A5" s="103"/>
      <c r="B5" s="103"/>
      <c r="C5" s="103"/>
      <c r="D5" s="3"/>
      <c r="G5" s="98" t="s">
        <v>2</v>
      </c>
      <c r="H5" s="98"/>
      <c r="I5" s="98"/>
    </row>
    <row r="6" spans="1:9" ht="15" customHeight="1">
      <c r="A6" s="103"/>
      <c r="B6" s="103"/>
      <c r="C6" s="103"/>
      <c r="D6" s="4"/>
      <c r="G6" s="28"/>
      <c r="H6" s="96" t="s">
        <v>105</v>
      </c>
      <c r="I6" s="96"/>
    </row>
    <row r="7" spans="1:9" ht="15" customHeight="1">
      <c r="A7" s="5"/>
      <c r="B7" s="98"/>
      <c r="C7" s="98"/>
      <c r="D7" s="3"/>
      <c r="G7" s="29" t="s">
        <v>3</v>
      </c>
      <c r="H7" s="98" t="s">
        <v>4</v>
      </c>
      <c r="I7" s="98"/>
    </row>
    <row r="8" spans="1:9" ht="36" customHeight="1">
      <c r="A8" s="98"/>
      <c r="B8" s="98"/>
      <c r="C8" s="98"/>
      <c r="D8" s="3"/>
      <c r="G8" s="98" t="s">
        <v>5</v>
      </c>
      <c r="H8" s="98"/>
      <c r="I8" s="98"/>
    </row>
    <row r="10" spans="1:9" ht="18.75" customHeight="1">
      <c r="A10" s="71" t="s">
        <v>6</v>
      </c>
      <c r="B10" s="71"/>
      <c r="C10" s="71"/>
      <c r="D10" s="71"/>
      <c r="E10" s="71"/>
      <c r="F10" s="71"/>
      <c r="G10" s="71"/>
      <c r="H10" s="71"/>
      <c r="I10" s="71"/>
    </row>
    <row r="11" spans="1:9" ht="18.75" customHeight="1">
      <c r="A11" s="71" t="s">
        <v>7</v>
      </c>
      <c r="B11" s="71"/>
      <c r="C11" s="71"/>
      <c r="D11" s="71"/>
      <c r="E11" s="71"/>
      <c r="F11" s="71"/>
      <c r="G11" s="71"/>
      <c r="H11" s="71"/>
      <c r="I11" s="71"/>
    </row>
    <row r="12" spans="1:9" ht="18.75">
      <c r="A12" s="6"/>
      <c r="B12" s="6"/>
      <c r="C12" s="6"/>
      <c r="D12" s="6"/>
      <c r="E12" s="6"/>
      <c r="F12" s="6"/>
      <c r="G12" s="30"/>
      <c r="H12" s="7"/>
      <c r="I12" s="8" t="s">
        <v>8</v>
      </c>
    </row>
    <row r="13" spans="1:9" ht="15.75" customHeight="1">
      <c r="A13" s="6"/>
      <c r="B13" s="6"/>
      <c r="C13" s="6"/>
      <c r="D13" s="6"/>
      <c r="E13" s="6"/>
      <c r="F13" s="6"/>
      <c r="G13" s="30"/>
      <c r="H13" s="9" t="s">
        <v>9</v>
      </c>
      <c r="I13" s="16"/>
    </row>
    <row r="14" spans="1:9" ht="18" customHeight="1">
      <c r="A14" s="112" t="s">
        <v>95</v>
      </c>
      <c r="B14" s="112"/>
      <c r="C14" s="112"/>
      <c r="D14" s="112"/>
      <c r="E14" s="112"/>
      <c r="F14" s="112"/>
      <c r="G14" s="112"/>
      <c r="H14" s="9" t="s">
        <v>10</v>
      </c>
      <c r="I14" s="16"/>
    </row>
    <row r="15" spans="1:9" ht="18" customHeight="1">
      <c r="A15" s="73" t="s">
        <v>65</v>
      </c>
      <c r="B15" s="73"/>
      <c r="C15" s="75">
        <v>41653</v>
      </c>
      <c r="D15" s="61"/>
      <c r="E15" s="61"/>
      <c r="F15" s="10"/>
      <c r="G15" s="31"/>
      <c r="H15" s="9" t="s">
        <v>10</v>
      </c>
      <c r="I15" s="16" t="s">
        <v>159</v>
      </c>
    </row>
    <row r="16" spans="1:9" ht="15.75" customHeight="1">
      <c r="A16" s="72" t="s">
        <v>11</v>
      </c>
      <c r="B16" s="72"/>
      <c r="C16" s="72"/>
      <c r="D16" s="62">
        <v>41715</v>
      </c>
      <c r="E16" s="72"/>
      <c r="F16" s="7"/>
      <c r="G16" s="32"/>
      <c r="H16" s="11" t="s">
        <v>10</v>
      </c>
      <c r="I16" s="49">
        <v>41715</v>
      </c>
    </row>
    <row r="17" spans="8:9" ht="15">
      <c r="H17" s="9"/>
      <c r="I17" s="16"/>
    </row>
    <row r="18" spans="1:9" ht="13.5" customHeight="1">
      <c r="A18" s="113" t="s">
        <v>12</v>
      </c>
      <c r="B18" s="113"/>
      <c r="C18" s="113"/>
      <c r="D18" s="74" t="s">
        <v>96</v>
      </c>
      <c r="E18" s="74"/>
      <c r="F18" s="74"/>
      <c r="G18" s="74"/>
      <c r="H18" s="9" t="s">
        <v>13</v>
      </c>
      <c r="I18" s="16">
        <v>46088253</v>
      </c>
    </row>
    <row r="19" spans="1:9" ht="11.25" customHeight="1">
      <c r="A19" s="113"/>
      <c r="B19" s="113"/>
      <c r="C19" s="113"/>
      <c r="D19" s="74"/>
      <c r="E19" s="74"/>
      <c r="F19" s="74"/>
      <c r="G19" s="74"/>
      <c r="I19" s="23"/>
    </row>
    <row r="20" spans="1:9" ht="13.5" customHeight="1">
      <c r="A20" s="113"/>
      <c r="B20" s="113"/>
      <c r="C20" s="113"/>
      <c r="D20" s="74"/>
      <c r="E20" s="74"/>
      <c r="F20" s="74"/>
      <c r="G20" s="74"/>
      <c r="I20" s="23"/>
    </row>
    <row r="21" spans="1:9" ht="24.75" customHeight="1">
      <c r="A21" s="113"/>
      <c r="B21" s="113"/>
      <c r="C21" s="113"/>
      <c r="D21" s="74"/>
      <c r="E21" s="74"/>
      <c r="F21" s="74"/>
      <c r="G21" s="74"/>
      <c r="H21" s="14"/>
      <c r="I21" s="43"/>
    </row>
    <row r="22" spans="1:9" ht="22.5" customHeight="1">
      <c r="A22" s="113" t="s">
        <v>14</v>
      </c>
      <c r="B22" s="113"/>
      <c r="C22" s="113"/>
      <c r="D22" s="70" t="s">
        <v>97</v>
      </c>
      <c r="E22" s="70"/>
      <c r="F22" s="70"/>
      <c r="G22" s="70"/>
      <c r="H22" s="15"/>
      <c r="I22" s="16"/>
    </row>
    <row r="23" spans="1:9" ht="33" customHeight="1">
      <c r="A23" s="113" t="s">
        <v>15</v>
      </c>
      <c r="B23" s="113"/>
      <c r="C23" s="113"/>
      <c r="D23" s="4"/>
      <c r="E23" s="4"/>
      <c r="F23" s="4"/>
      <c r="G23" s="34"/>
      <c r="H23" s="17" t="s">
        <v>16</v>
      </c>
      <c r="I23" s="16">
        <v>383</v>
      </c>
    </row>
    <row r="24" spans="1:9" ht="28.5" customHeight="1">
      <c r="A24" s="113" t="s">
        <v>17</v>
      </c>
      <c r="B24" s="113"/>
      <c r="C24" s="113"/>
      <c r="D24" s="4"/>
      <c r="E24" s="69" t="s">
        <v>18</v>
      </c>
      <c r="F24" s="69"/>
      <c r="G24" s="69"/>
      <c r="H24" s="69"/>
      <c r="I24" s="17"/>
    </row>
    <row r="25" spans="1:9" ht="18" customHeight="1">
      <c r="A25" s="113"/>
      <c r="B25" s="113"/>
      <c r="C25" s="113"/>
      <c r="D25" s="4"/>
      <c r="E25" s="13"/>
      <c r="F25" s="13"/>
      <c r="G25" s="35"/>
      <c r="H25" s="9"/>
      <c r="I25" s="17"/>
    </row>
    <row r="26" spans="1:9" ht="23.25" customHeight="1">
      <c r="A26" s="113"/>
      <c r="B26" s="113"/>
      <c r="C26" s="113"/>
      <c r="D26" s="4"/>
      <c r="E26" s="13"/>
      <c r="F26" s="13"/>
      <c r="G26" s="35"/>
      <c r="H26" s="9"/>
      <c r="I26" s="17"/>
    </row>
    <row r="27" spans="1:9" ht="17.25" customHeight="1">
      <c r="A27" s="113" t="s">
        <v>66</v>
      </c>
      <c r="B27" s="113"/>
      <c r="C27" s="113"/>
      <c r="D27" s="4"/>
      <c r="E27" s="13"/>
      <c r="F27" s="13"/>
      <c r="G27" s="35"/>
      <c r="H27" s="13"/>
      <c r="I27" s="13"/>
    </row>
    <row r="28" spans="1:9" ht="18.75" customHeight="1">
      <c r="A28" s="113"/>
      <c r="B28" s="113"/>
      <c r="C28" s="113"/>
      <c r="D28" s="103" t="s">
        <v>98</v>
      </c>
      <c r="E28" s="103"/>
      <c r="F28" s="103"/>
      <c r="G28" s="103"/>
      <c r="H28" s="103"/>
      <c r="I28" s="13"/>
    </row>
    <row r="29" spans="1:9" ht="12" customHeight="1">
      <c r="A29" s="113"/>
      <c r="B29" s="113"/>
      <c r="C29" s="113"/>
      <c r="D29" s="4"/>
      <c r="E29" s="13"/>
      <c r="F29" s="13"/>
      <c r="G29" s="35"/>
      <c r="H29" s="13"/>
      <c r="I29" s="13"/>
    </row>
    <row r="30" spans="1:9" ht="9.75" customHeight="1">
      <c r="A30" s="113"/>
      <c r="B30" s="113"/>
      <c r="C30" s="113"/>
      <c r="D30" s="4"/>
      <c r="E30" s="13"/>
      <c r="F30" s="13"/>
      <c r="G30" s="35"/>
      <c r="H30" s="13"/>
      <c r="I30" s="13"/>
    </row>
    <row r="31" spans="1:9" ht="9.75" customHeight="1">
      <c r="A31" s="12"/>
      <c r="B31" s="12"/>
      <c r="C31" s="12"/>
      <c r="D31" s="4"/>
      <c r="E31" s="13"/>
      <c r="F31" s="13"/>
      <c r="G31" s="35"/>
      <c r="H31" s="13"/>
      <c r="I31" s="13"/>
    </row>
    <row r="32" spans="1:9" ht="9.75" customHeight="1" thickBot="1">
      <c r="A32" s="12"/>
      <c r="B32" s="12"/>
      <c r="C32" s="12"/>
      <c r="D32" s="4"/>
      <c r="E32" s="13"/>
      <c r="F32" s="13"/>
      <c r="G32" s="35"/>
      <c r="H32" s="13"/>
      <c r="I32" s="13"/>
    </row>
    <row r="33" spans="1:9" ht="18" customHeight="1" thickBot="1">
      <c r="A33" s="88" t="s">
        <v>67</v>
      </c>
      <c r="B33" s="89"/>
      <c r="C33" s="89"/>
      <c r="D33" s="89"/>
      <c r="E33" s="89"/>
      <c r="F33" s="89"/>
      <c r="G33" s="89"/>
      <c r="H33" s="68"/>
      <c r="I33" s="13"/>
    </row>
    <row r="34" spans="1:9" ht="32.25" customHeight="1">
      <c r="A34" s="104" t="s">
        <v>70</v>
      </c>
      <c r="B34" s="105"/>
      <c r="C34" s="104"/>
      <c r="D34" s="105"/>
      <c r="E34" s="18" t="s">
        <v>19</v>
      </c>
      <c r="F34" s="104" t="s">
        <v>20</v>
      </c>
      <c r="G34" s="105"/>
      <c r="H34" s="18" t="s">
        <v>69</v>
      </c>
      <c r="I34" s="13"/>
    </row>
    <row r="35" spans="1:9" ht="9.75" customHeight="1">
      <c r="A35" s="109"/>
      <c r="B35" s="110"/>
      <c r="C35" s="110"/>
      <c r="D35" s="110"/>
      <c r="E35" s="110"/>
      <c r="F35" s="110"/>
      <c r="G35" s="110"/>
      <c r="H35" s="111"/>
      <c r="I35" s="13"/>
    </row>
    <row r="36" spans="1:9" ht="65.25" customHeight="1">
      <c r="A36" s="106" t="s">
        <v>68</v>
      </c>
      <c r="B36" s="106"/>
      <c r="C36" s="106"/>
      <c r="D36" s="106"/>
      <c r="E36" s="20"/>
      <c r="F36" s="106"/>
      <c r="G36" s="106"/>
      <c r="H36" s="20"/>
      <c r="I36" s="13"/>
    </row>
    <row r="37" spans="1:9" ht="9.75" customHeight="1">
      <c r="A37" s="103"/>
      <c r="B37" s="103"/>
      <c r="C37" s="103"/>
      <c r="D37" s="103"/>
      <c r="E37" s="103"/>
      <c r="F37" s="103"/>
      <c r="G37" s="103"/>
      <c r="H37" s="103"/>
      <c r="I37" s="13"/>
    </row>
    <row r="38" spans="1:9" ht="240.75" customHeight="1">
      <c r="A38" s="103"/>
      <c r="B38" s="103"/>
      <c r="C38" s="103"/>
      <c r="D38" s="103"/>
      <c r="E38" s="13"/>
      <c r="F38" s="103"/>
      <c r="G38" s="103"/>
      <c r="H38" s="13"/>
      <c r="I38" s="13"/>
    </row>
    <row r="39" spans="1:9" ht="20.25" customHeight="1">
      <c r="A39" s="21"/>
      <c r="B39" s="21"/>
      <c r="C39" s="4"/>
      <c r="D39" s="4"/>
      <c r="E39" s="4"/>
      <c r="F39" s="4"/>
      <c r="G39" s="34"/>
      <c r="H39" s="13"/>
      <c r="I39" s="13"/>
    </row>
    <row r="40" spans="1:9" ht="25.5" customHeight="1">
      <c r="A40" s="112" t="s">
        <v>21</v>
      </c>
      <c r="B40" s="112"/>
      <c r="C40" s="112"/>
      <c r="D40" s="112"/>
      <c r="E40" s="112"/>
      <c r="F40" s="112"/>
      <c r="G40" s="112"/>
      <c r="H40" s="112"/>
      <c r="I40" s="112"/>
    </row>
    <row r="41" spans="1:9" ht="24.75" customHeight="1">
      <c r="A41" s="22"/>
      <c r="B41" s="22"/>
      <c r="C41" s="22"/>
      <c r="D41" s="7"/>
      <c r="E41" s="7"/>
      <c r="F41" s="7"/>
      <c r="G41" s="36"/>
      <c r="H41" s="22"/>
      <c r="I41" s="22"/>
    </row>
    <row r="42" spans="1:9" ht="15" customHeight="1">
      <c r="A42" s="81" t="s">
        <v>22</v>
      </c>
      <c r="B42" s="81"/>
      <c r="C42" s="81"/>
      <c r="D42" s="81"/>
      <c r="E42" s="81"/>
      <c r="F42" s="81"/>
      <c r="G42" s="81"/>
      <c r="H42" s="81"/>
      <c r="I42" s="81"/>
    </row>
    <row r="43" spans="1:10" ht="51.75" customHeight="1">
      <c r="A43" s="70" t="s">
        <v>170</v>
      </c>
      <c r="B43" s="70"/>
      <c r="C43" s="70"/>
      <c r="D43" s="70"/>
      <c r="E43" s="70"/>
      <c r="F43" s="70"/>
      <c r="G43" s="70"/>
      <c r="H43" s="70"/>
      <c r="I43" s="70"/>
      <c r="J43" s="70"/>
    </row>
    <row r="44" spans="1:9" ht="20.25" customHeight="1">
      <c r="A44" s="81" t="s">
        <v>23</v>
      </c>
      <c r="B44" s="81"/>
      <c r="C44" s="81"/>
      <c r="D44" s="81"/>
      <c r="E44" s="81"/>
      <c r="F44" s="81"/>
      <c r="G44" s="81"/>
      <c r="H44" s="81"/>
      <c r="I44" s="81"/>
    </row>
    <row r="45" spans="1:10" ht="35.25" customHeight="1">
      <c r="A45" s="70" t="s">
        <v>110</v>
      </c>
      <c r="B45" s="70"/>
      <c r="C45" s="70"/>
      <c r="D45" s="70"/>
      <c r="E45" s="70"/>
      <c r="F45" s="70"/>
      <c r="G45" s="70"/>
      <c r="H45" s="70"/>
      <c r="I45" s="70"/>
      <c r="J45" s="70"/>
    </row>
    <row r="46" spans="1:10" ht="91.5" customHeight="1">
      <c r="A46" s="70" t="s">
        <v>125</v>
      </c>
      <c r="B46" s="70"/>
      <c r="C46" s="70"/>
      <c r="D46" s="70"/>
      <c r="E46" s="70"/>
      <c r="F46" s="70"/>
      <c r="G46" s="70"/>
      <c r="H46" s="70"/>
      <c r="I46" s="70"/>
      <c r="J46" s="70"/>
    </row>
    <row r="47" spans="1:9" ht="28.5" customHeight="1">
      <c r="A47" s="81" t="s">
        <v>24</v>
      </c>
      <c r="B47" s="81"/>
      <c r="C47" s="81"/>
      <c r="D47" s="81"/>
      <c r="E47" s="81"/>
      <c r="F47" s="81"/>
      <c r="G47" s="81"/>
      <c r="H47" s="81"/>
      <c r="I47" s="81"/>
    </row>
    <row r="48" spans="1:10" ht="48.75" customHeight="1">
      <c r="A48" s="66" t="s">
        <v>160</v>
      </c>
      <c r="B48" s="66"/>
      <c r="C48" s="66"/>
      <c r="D48" s="66"/>
      <c r="E48" s="66"/>
      <c r="F48" s="66"/>
      <c r="G48" s="66"/>
      <c r="H48" s="66"/>
      <c r="I48" s="66"/>
      <c r="J48" s="66"/>
    </row>
    <row r="49" spans="1:10" ht="72.75" customHeight="1">
      <c r="A49" s="65" t="s">
        <v>161</v>
      </c>
      <c r="B49" s="65"/>
      <c r="C49" s="65"/>
      <c r="D49" s="65"/>
      <c r="E49" s="65"/>
      <c r="F49" s="65"/>
      <c r="G49" s="65"/>
      <c r="H49" s="65"/>
      <c r="I49" s="65"/>
      <c r="J49" s="65"/>
    </row>
    <row r="50" spans="1:10" ht="62.25" customHeight="1">
      <c r="A50" s="65" t="s">
        <v>126</v>
      </c>
      <c r="B50" s="65"/>
      <c r="C50" s="65"/>
      <c r="D50" s="65"/>
      <c r="E50" s="65"/>
      <c r="F50" s="65"/>
      <c r="G50" s="65"/>
      <c r="H50" s="65"/>
      <c r="I50" s="65"/>
      <c r="J50" s="65"/>
    </row>
    <row r="51" spans="1:10" ht="54.75" customHeight="1">
      <c r="A51" s="66" t="s">
        <v>162</v>
      </c>
      <c r="B51" s="66"/>
      <c r="C51" s="66"/>
      <c r="D51" s="66"/>
      <c r="E51" s="66"/>
      <c r="F51" s="66"/>
      <c r="G51" s="66"/>
      <c r="H51" s="66"/>
      <c r="I51" s="66"/>
      <c r="J51" s="66"/>
    </row>
    <row r="52" spans="1:10" ht="43.5" customHeight="1">
      <c r="A52" s="65" t="s">
        <v>111</v>
      </c>
      <c r="B52" s="65"/>
      <c r="C52" s="65"/>
      <c r="D52" s="65"/>
      <c r="E52" s="65"/>
      <c r="F52" s="65"/>
      <c r="G52" s="65"/>
      <c r="H52" s="65"/>
      <c r="I52" s="65"/>
      <c r="J52" s="65"/>
    </row>
    <row r="53" spans="1:10" ht="36.75" customHeight="1">
      <c r="A53" s="65" t="s">
        <v>112</v>
      </c>
      <c r="B53" s="65"/>
      <c r="C53" s="65"/>
      <c r="D53" s="65"/>
      <c r="E53" s="65"/>
      <c r="F53" s="65"/>
      <c r="G53" s="65"/>
      <c r="H53" s="65"/>
      <c r="I53" s="65"/>
      <c r="J53" s="65"/>
    </row>
    <row r="54" spans="1:10" ht="35.25" customHeight="1">
      <c r="A54" s="65" t="s">
        <v>113</v>
      </c>
      <c r="B54" s="65"/>
      <c r="C54" s="65"/>
      <c r="D54" s="65"/>
      <c r="E54" s="65"/>
      <c r="F54" s="65"/>
      <c r="G54" s="65"/>
      <c r="H54" s="65"/>
      <c r="I54" s="65"/>
      <c r="J54" s="65"/>
    </row>
    <row r="55" spans="1:10" ht="36.75" customHeight="1">
      <c r="A55" s="65" t="s">
        <v>114</v>
      </c>
      <c r="B55" s="65"/>
      <c r="C55" s="65"/>
      <c r="D55" s="65"/>
      <c r="E55" s="65"/>
      <c r="F55" s="65"/>
      <c r="G55" s="65"/>
      <c r="H55" s="65"/>
      <c r="I55" s="65"/>
      <c r="J55" s="65"/>
    </row>
    <row r="56" spans="1:10" ht="19.5" customHeight="1">
      <c r="A56" s="65" t="s">
        <v>115</v>
      </c>
      <c r="B56" s="65"/>
      <c r="C56" s="65"/>
      <c r="D56" s="65"/>
      <c r="E56" s="65"/>
      <c r="F56" s="65"/>
      <c r="G56" s="65"/>
      <c r="H56" s="65"/>
      <c r="I56" s="65"/>
      <c r="J56" s="25"/>
    </row>
    <row r="57" spans="1:10" ht="30" customHeight="1">
      <c r="A57" s="65" t="s">
        <v>116</v>
      </c>
      <c r="B57" s="65"/>
      <c r="C57" s="65"/>
      <c r="D57" s="65"/>
      <c r="E57" s="65"/>
      <c r="F57" s="65"/>
      <c r="G57" s="65"/>
      <c r="H57" s="65"/>
      <c r="I57" s="65"/>
      <c r="J57" s="65"/>
    </row>
    <row r="58" spans="1:10" ht="30" customHeight="1">
      <c r="A58" s="65" t="s">
        <v>117</v>
      </c>
      <c r="B58" s="65"/>
      <c r="C58" s="65"/>
      <c r="D58" s="65"/>
      <c r="E58" s="65"/>
      <c r="F58" s="65"/>
      <c r="G58" s="65"/>
      <c r="H58" s="65"/>
      <c r="I58" s="65"/>
      <c r="J58" s="65"/>
    </row>
    <row r="59" spans="1:10" ht="21.75" customHeight="1">
      <c r="A59" s="65" t="s">
        <v>118</v>
      </c>
      <c r="B59" s="65"/>
      <c r="C59" s="65"/>
      <c r="D59" s="65"/>
      <c r="E59" s="65"/>
      <c r="F59" s="65"/>
      <c r="G59" s="65"/>
      <c r="H59" s="65"/>
      <c r="I59" s="65"/>
      <c r="J59" s="65"/>
    </row>
    <row r="60" spans="1:10" ht="16.5" customHeight="1">
      <c r="A60" s="65" t="s">
        <v>119</v>
      </c>
      <c r="B60" s="65"/>
      <c r="C60" s="65"/>
      <c r="D60" s="65"/>
      <c r="E60" s="65"/>
      <c r="F60" s="65"/>
      <c r="G60" s="65"/>
      <c r="H60" s="65"/>
      <c r="I60" s="65"/>
      <c r="J60" s="25"/>
    </row>
    <row r="61" spans="1:10" ht="22.5" customHeight="1">
      <c r="A61" s="65" t="s">
        <v>120</v>
      </c>
      <c r="B61" s="65"/>
      <c r="C61" s="65"/>
      <c r="D61" s="65"/>
      <c r="E61" s="65"/>
      <c r="F61" s="65"/>
      <c r="G61" s="65"/>
      <c r="H61" s="65"/>
      <c r="I61" s="65"/>
      <c r="J61" s="25"/>
    </row>
    <row r="62" spans="1:10" ht="45" customHeight="1">
      <c r="A62" s="65" t="s">
        <v>163</v>
      </c>
      <c r="B62" s="65"/>
      <c r="C62" s="65"/>
      <c r="D62" s="65"/>
      <c r="E62" s="65"/>
      <c r="F62" s="65"/>
      <c r="G62" s="65"/>
      <c r="H62" s="65"/>
      <c r="I62" s="65"/>
      <c r="J62" s="65"/>
    </row>
    <row r="63" spans="1:10" ht="43.5" customHeight="1">
      <c r="A63" s="65" t="s">
        <v>121</v>
      </c>
      <c r="B63" s="65"/>
      <c r="C63" s="65"/>
      <c r="D63" s="65"/>
      <c r="E63" s="65"/>
      <c r="F63" s="65"/>
      <c r="G63" s="65"/>
      <c r="H63" s="65"/>
      <c r="I63" s="65"/>
      <c r="J63" s="65"/>
    </row>
    <row r="64" spans="1:10" ht="28.5" customHeight="1">
      <c r="A64" s="65" t="s">
        <v>122</v>
      </c>
      <c r="B64" s="65"/>
      <c r="C64" s="65"/>
      <c r="D64" s="65"/>
      <c r="E64" s="65"/>
      <c r="F64" s="65"/>
      <c r="G64" s="65"/>
      <c r="H64" s="65"/>
      <c r="I64" s="65"/>
      <c r="J64" s="25"/>
    </row>
    <row r="65" spans="1:9" ht="74.25" customHeight="1">
      <c r="A65" s="83"/>
      <c r="B65" s="84"/>
      <c r="C65" s="84"/>
      <c r="D65" s="84"/>
      <c r="E65" s="84"/>
      <c r="F65" s="84"/>
      <c r="G65" s="84"/>
      <c r="H65" s="84"/>
      <c r="I65" s="84"/>
    </row>
    <row r="66" spans="1:9" ht="63" customHeight="1">
      <c r="A66" s="85" t="s">
        <v>25</v>
      </c>
      <c r="B66" s="87"/>
      <c r="C66" s="87"/>
      <c r="D66" s="87"/>
      <c r="E66" s="86"/>
      <c r="F66" s="126" t="s">
        <v>123</v>
      </c>
      <c r="G66" s="126"/>
      <c r="H66" s="85" t="s">
        <v>124</v>
      </c>
      <c r="I66" s="86"/>
    </row>
    <row r="67" spans="1:9" ht="77.25" customHeight="1">
      <c r="A67" s="67" t="s">
        <v>168</v>
      </c>
      <c r="B67" s="123"/>
      <c r="C67" s="123"/>
      <c r="D67" s="123"/>
      <c r="E67" s="124"/>
      <c r="F67" s="125">
        <v>747600</v>
      </c>
      <c r="G67" s="125"/>
      <c r="H67" s="125">
        <v>620000</v>
      </c>
      <c r="I67" s="125"/>
    </row>
    <row r="68" spans="1:9" ht="65.25" customHeight="1">
      <c r="A68" s="67" t="s">
        <v>169</v>
      </c>
      <c r="B68" s="123"/>
      <c r="C68" s="123"/>
      <c r="D68" s="123"/>
      <c r="E68" s="124"/>
      <c r="F68" s="125">
        <v>445000</v>
      </c>
      <c r="G68" s="125"/>
      <c r="H68" s="125">
        <v>100000</v>
      </c>
      <c r="I68" s="125"/>
    </row>
    <row r="69" spans="1:9" ht="32.25" customHeight="1">
      <c r="A69" s="82" t="s">
        <v>99</v>
      </c>
      <c r="B69" s="82"/>
      <c r="C69" s="82"/>
      <c r="D69" s="82"/>
      <c r="E69" s="82"/>
      <c r="F69" s="82"/>
      <c r="G69" s="82"/>
      <c r="H69" s="82"/>
      <c r="I69" s="82"/>
    </row>
    <row r="70" spans="1:9" ht="15" customHeight="1">
      <c r="A70" s="102" t="s">
        <v>25</v>
      </c>
      <c r="B70" s="102"/>
      <c r="C70" s="102"/>
      <c r="D70" s="102"/>
      <c r="E70" s="102"/>
      <c r="F70" s="102"/>
      <c r="G70" s="102"/>
      <c r="H70" s="102" t="s">
        <v>26</v>
      </c>
      <c r="I70" s="102"/>
    </row>
    <row r="71" spans="1:9" ht="17.25" customHeight="1">
      <c r="A71" s="91" t="s">
        <v>63</v>
      </c>
      <c r="B71" s="91"/>
      <c r="C71" s="91"/>
      <c r="D71" s="91"/>
      <c r="E71" s="91"/>
      <c r="F71" s="91"/>
      <c r="G71" s="91"/>
      <c r="H71" s="97">
        <f>H73+H79</f>
        <v>4079932.74</v>
      </c>
      <c r="I71" s="102"/>
    </row>
    <row r="72" spans="1:9" ht="13.5" customHeight="1">
      <c r="A72" s="107" t="s">
        <v>27</v>
      </c>
      <c r="B72" s="107"/>
      <c r="C72" s="107"/>
      <c r="D72" s="107"/>
      <c r="E72" s="107"/>
      <c r="F72" s="107"/>
      <c r="G72" s="107"/>
      <c r="H72" s="97"/>
      <c r="I72" s="97"/>
    </row>
    <row r="73" spans="1:9" ht="17.25" customHeight="1">
      <c r="A73" s="107" t="s">
        <v>28</v>
      </c>
      <c r="B73" s="107"/>
      <c r="C73" s="107"/>
      <c r="D73" s="107"/>
      <c r="E73" s="107"/>
      <c r="F73" s="107"/>
      <c r="G73" s="107"/>
      <c r="H73" s="97">
        <v>2046906.07</v>
      </c>
      <c r="I73" s="97"/>
    </row>
    <row r="74" spans="1:9" ht="18.75" customHeight="1">
      <c r="A74" s="107" t="s">
        <v>29</v>
      </c>
      <c r="B74" s="107"/>
      <c r="C74" s="107"/>
      <c r="D74" s="107"/>
      <c r="E74" s="107"/>
      <c r="F74" s="107"/>
      <c r="G74" s="107"/>
      <c r="H74" s="97"/>
      <c r="I74" s="97"/>
    </row>
    <row r="75" spans="1:9" ht="35.25" customHeight="1">
      <c r="A75" s="107" t="s">
        <v>30</v>
      </c>
      <c r="B75" s="107"/>
      <c r="C75" s="107"/>
      <c r="D75" s="107"/>
      <c r="E75" s="107"/>
      <c r="F75" s="107"/>
      <c r="G75" s="107"/>
      <c r="H75" s="97">
        <v>13879.4</v>
      </c>
      <c r="I75" s="97"/>
    </row>
    <row r="76" spans="1:9" ht="31.5" customHeight="1">
      <c r="A76" s="107" t="s">
        <v>71</v>
      </c>
      <c r="B76" s="107"/>
      <c r="C76" s="107"/>
      <c r="D76" s="107"/>
      <c r="E76" s="107"/>
      <c r="F76" s="107"/>
      <c r="G76" s="107"/>
      <c r="H76" s="97">
        <v>0</v>
      </c>
      <c r="I76" s="97"/>
    </row>
    <row r="77" spans="1:9" ht="36" customHeight="1">
      <c r="A77" s="107" t="s">
        <v>72</v>
      </c>
      <c r="B77" s="107"/>
      <c r="C77" s="107"/>
      <c r="D77" s="107"/>
      <c r="E77" s="107"/>
      <c r="F77" s="107"/>
      <c r="G77" s="107"/>
      <c r="H77" s="97">
        <v>0</v>
      </c>
      <c r="I77" s="97"/>
    </row>
    <row r="78" spans="1:9" ht="26.25" customHeight="1">
      <c r="A78" s="107" t="s">
        <v>31</v>
      </c>
      <c r="B78" s="107"/>
      <c r="C78" s="107"/>
      <c r="D78" s="107"/>
      <c r="E78" s="107"/>
      <c r="F78" s="107"/>
      <c r="G78" s="107"/>
      <c r="H78" s="97">
        <v>0</v>
      </c>
      <c r="I78" s="97"/>
    </row>
    <row r="79" spans="1:9" ht="21.75" customHeight="1">
      <c r="A79" s="107" t="s">
        <v>32</v>
      </c>
      <c r="B79" s="107"/>
      <c r="C79" s="107"/>
      <c r="D79" s="107"/>
      <c r="E79" s="107"/>
      <c r="F79" s="107"/>
      <c r="G79" s="107"/>
      <c r="H79" s="97">
        <v>2033026.67</v>
      </c>
      <c r="I79" s="97"/>
    </row>
    <row r="80" spans="1:9" ht="18.75" customHeight="1">
      <c r="A80" s="107" t="s">
        <v>29</v>
      </c>
      <c r="B80" s="107"/>
      <c r="C80" s="107"/>
      <c r="D80" s="107"/>
      <c r="E80" s="107"/>
      <c r="F80" s="107"/>
      <c r="G80" s="107"/>
      <c r="H80" s="97"/>
      <c r="I80" s="97"/>
    </row>
    <row r="81" spans="1:9" ht="22.5" customHeight="1">
      <c r="A81" s="107" t="s">
        <v>33</v>
      </c>
      <c r="B81" s="107"/>
      <c r="C81" s="107"/>
      <c r="D81" s="107"/>
      <c r="E81" s="107"/>
      <c r="F81" s="107"/>
      <c r="G81" s="107"/>
      <c r="H81" s="97">
        <v>562585.23</v>
      </c>
      <c r="I81" s="97"/>
    </row>
    <row r="82" spans="1:9" ht="22.5" customHeight="1">
      <c r="A82" s="107" t="s">
        <v>34</v>
      </c>
      <c r="B82" s="107"/>
      <c r="C82" s="107"/>
      <c r="D82" s="107"/>
      <c r="E82" s="107"/>
      <c r="F82" s="107"/>
      <c r="G82" s="107"/>
      <c r="H82" s="97">
        <v>347363.47</v>
      </c>
      <c r="I82" s="97"/>
    </row>
    <row r="83" spans="1:9" ht="16.5" customHeight="1">
      <c r="A83" s="91" t="s">
        <v>35</v>
      </c>
      <c r="B83" s="91"/>
      <c r="C83" s="91"/>
      <c r="D83" s="91"/>
      <c r="E83" s="91"/>
      <c r="F83" s="91"/>
      <c r="G83" s="91"/>
      <c r="H83" s="77">
        <v>0</v>
      </c>
      <c r="I83" s="77"/>
    </row>
    <row r="84" spans="1:9" ht="18" customHeight="1">
      <c r="A84" s="107" t="s">
        <v>27</v>
      </c>
      <c r="B84" s="107"/>
      <c r="C84" s="107"/>
      <c r="D84" s="107"/>
      <c r="E84" s="107"/>
      <c r="F84" s="107"/>
      <c r="G84" s="107"/>
      <c r="H84" s="97"/>
      <c r="I84" s="97"/>
    </row>
    <row r="85" spans="1:9" ht="32.25" customHeight="1">
      <c r="A85" s="107" t="s">
        <v>36</v>
      </c>
      <c r="B85" s="107"/>
      <c r="C85" s="107"/>
      <c r="D85" s="107"/>
      <c r="E85" s="107"/>
      <c r="F85" s="107"/>
      <c r="G85" s="107"/>
      <c r="H85" s="97">
        <v>0</v>
      </c>
      <c r="I85" s="97"/>
    </row>
    <row r="86" spans="1:9" ht="13.5" customHeight="1">
      <c r="A86" s="78" t="s">
        <v>37</v>
      </c>
      <c r="B86" s="79"/>
      <c r="C86" s="79"/>
      <c r="D86" s="79"/>
      <c r="E86" s="79"/>
      <c r="F86" s="79"/>
      <c r="G86" s="80"/>
      <c r="H86" s="100"/>
      <c r="I86" s="101"/>
    </row>
    <row r="87" spans="1:9" ht="30" customHeight="1">
      <c r="A87" s="107" t="s">
        <v>73</v>
      </c>
      <c r="B87" s="107"/>
      <c r="C87" s="107"/>
      <c r="D87" s="107"/>
      <c r="E87" s="107"/>
      <c r="F87" s="107"/>
      <c r="G87" s="107"/>
      <c r="H87" s="100">
        <v>0</v>
      </c>
      <c r="I87" s="101"/>
    </row>
    <row r="88" spans="1:9" ht="32.25" customHeight="1">
      <c r="A88" s="107" t="s">
        <v>74</v>
      </c>
      <c r="B88" s="107"/>
      <c r="C88" s="107"/>
      <c r="D88" s="107"/>
      <c r="E88" s="107"/>
      <c r="F88" s="107"/>
      <c r="G88" s="107"/>
      <c r="H88" s="100">
        <v>0</v>
      </c>
      <c r="I88" s="101"/>
    </row>
    <row r="89" spans="1:9" ht="33.75" customHeight="1">
      <c r="A89" s="107" t="s">
        <v>38</v>
      </c>
      <c r="B89" s="107"/>
      <c r="C89" s="107"/>
      <c r="D89" s="107"/>
      <c r="E89" s="107"/>
      <c r="F89" s="107"/>
      <c r="G89" s="107"/>
      <c r="H89" s="100">
        <v>0</v>
      </c>
      <c r="I89" s="101"/>
    </row>
    <row r="90" spans="1:9" ht="23.25" customHeight="1">
      <c r="A90" s="91" t="s">
        <v>39</v>
      </c>
      <c r="B90" s="91"/>
      <c r="C90" s="91"/>
      <c r="D90" s="91"/>
      <c r="E90" s="91"/>
      <c r="F90" s="91"/>
      <c r="G90" s="91"/>
      <c r="H90" s="76">
        <v>0</v>
      </c>
      <c r="I90" s="76"/>
    </row>
    <row r="91" spans="1:9" ht="15.75" customHeight="1">
      <c r="A91" s="107" t="s">
        <v>27</v>
      </c>
      <c r="B91" s="107"/>
      <c r="C91" s="107"/>
      <c r="D91" s="107"/>
      <c r="E91" s="107"/>
      <c r="F91" s="107"/>
      <c r="G91" s="107"/>
      <c r="H91" s="102"/>
      <c r="I91" s="102"/>
    </row>
    <row r="92" spans="1:9" ht="25.5" customHeight="1">
      <c r="A92" s="107" t="s">
        <v>40</v>
      </c>
      <c r="B92" s="107"/>
      <c r="C92" s="107"/>
      <c r="D92" s="107"/>
      <c r="E92" s="107"/>
      <c r="F92" s="107"/>
      <c r="G92" s="107"/>
      <c r="H92" s="97">
        <v>0</v>
      </c>
      <c r="I92" s="97"/>
    </row>
    <row r="93" spans="1:9" ht="48.75" customHeight="1">
      <c r="A93" s="107" t="s">
        <v>75</v>
      </c>
      <c r="B93" s="107"/>
      <c r="C93" s="107"/>
      <c r="D93" s="107"/>
      <c r="E93" s="107"/>
      <c r="F93" s="107"/>
      <c r="G93" s="107"/>
      <c r="H93" s="97">
        <v>0</v>
      </c>
      <c r="I93" s="97"/>
    </row>
    <row r="94" spans="1:9" ht="33" customHeight="1">
      <c r="A94" s="107" t="s">
        <v>76</v>
      </c>
      <c r="B94" s="107"/>
      <c r="C94" s="107"/>
      <c r="D94" s="107"/>
      <c r="E94" s="107"/>
      <c r="F94" s="107"/>
      <c r="G94" s="107"/>
      <c r="H94" s="97">
        <v>0</v>
      </c>
      <c r="I94" s="97"/>
    </row>
    <row r="95" spans="1:9" ht="13.5" customHeight="1">
      <c r="A95" s="12"/>
      <c r="B95" s="12"/>
      <c r="C95" s="12"/>
      <c r="D95" s="4"/>
      <c r="E95" s="12"/>
      <c r="F95" s="12"/>
      <c r="G95" s="37"/>
      <c r="H95" s="4"/>
      <c r="I95" s="4"/>
    </row>
    <row r="96" spans="1:9" ht="19.5" customHeight="1">
      <c r="A96" s="108" t="s">
        <v>41</v>
      </c>
      <c r="B96" s="108"/>
      <c r="C96" s="108"/>
      <c r="D96" s="108"/>
      <c r="E96" s="108"/>
      <c r="F96" s="108"/>
      <c r="G96" s="108"/>
      <c r="H96" s="108"/>
      <c r="I96" s="108"/>
    </row>
    <row r="97" spans="1:9" ht="27.75" customHeight="1">
      <c r="A97" s="109" t="s">
        <v>42</v>
      </c>
      <c r="B97" s="110"/>
      <c r="C97" s="110"/>
      <c r="D97" s="111"/>
      <c r="E97" s="109" t="s">
        <v>43</v>
      </c>
      <c r="F97" s="110"/>
      <c r="G97" s="110"/>
      <c r="H97" s="111"/>
      <c r="I97" s="19"/>
    </row>
    <row r="98" spans="1:9" ht="63" customHeight="1">
      <c r="A98" s="24" t="s">
        <v>44</v>
      </c>
      <c r="B98" s="24" t="s">
        <v>45</v>
      </c>
      <c r="C98" s="24" t="s">
        <v>46</v>
      </c>
      <c r="D98" s="45" t="s">
        <v>47</v>
      </c>
      <c r="E98" s="24" t="s">
        <v>44</v>
      </c>
      <c r="F98" s="24" t="s">
        <v>45</v>
      </c>
      <c r="G98" s="38" t="s">
        <v>46</v>
      </c>
      <c r="H98" s="24" t="s">
        <v>47</v>
      </c>
      <c r="I98" s="19"/>
    </row>
    <row r="99" spans="1:9" ht="19.5" customHeight="1">
      <c r="A99" s="41">
        <v>20349</v>
      </c>
      <c r="B99" s="41"/>
      <c r="C99" s="41">
        <v>56467</v>
      </c>
      <c r="D99" s="41"/>
      <c r="E99" s="41">
        <v>18047</v>
      </c>
      <c r="F99" s="41"/>
      <c r="G99" s="42">
        <v>45355</v>
      </c>
      <c r="H99" s="19" t="s">
        <v>106</v>
      </c>
      <c r="I99" s="19"/>
    </row>
    <row r="100" spans="1:9" s="13" customFormat="1" ht="19.5" customHeight="1">
      <c r="A100" s="41">
        <v>15646</v>
      </c>
      <c r="B100" s="41"/>
      <c r="C100" s="41">
        <v>30684</v>
      </c>
      <c r="D100" s="41"/>
      <c r="E100" s="41">
        <v>14477</v>
      </c>
      <c r="F100" s="41"/>
      <c r="G100" s="42">
        <v>30421</v>
      </c>
      <c r="H100" s="19" t="s">
        <v>107</v>
      </c>
      <c r="I100" s="19"/>
    </row>
    <row r="101" spans="1:9" s="13" customFormat="1" ht="19.5" customHeight="1">
      <c r="A101" s="41">
        <v>4730</v>
      </c>
      <c r="B101" s="41"/>
      <c r="C101" s="41">
        <v>25783</v>
      </c>
      <c r="D101" s="41"/>
      <c r="E101" s="41">
        <v>3570</v>
      </c>
      <c r="F101" s="41"/>
      <c r="G101" s="42">
        <v>14934</v>
      </c>
      <c r="H101" s="19" t="s">
        <v>108</v>
      </c>
      <c r="I101" s="19"/>
    </row>
    <row r="102" spans="1:7" s="13" customFormat="1" ht="6.75" customHeight="1">
      <c r="A102" s="12"/>
      <c r="B102" s="12"/>
      <c r="C102" s="12"/>
      <c r="D102" s="4"/>
      <c r="E102" s="12"/>
      <c r="F102" s="12"/>
      <c r="G102" s="37"/>
    </row>
    <row r="103" spans="1:7" s="13" customFormat="1" ht="14.25" customHeight="1" hidden="1">
      <c r="A103" s="12"/>
      <c r="B103" s="12"/>
      <c r="C103" s="12"/>
      <c r="D103" s="4"/>
      <c r="E103" s="12"/>
      <c r="F103" s="12"/>
      <c r="G103" s="37"/>
    </row>
    <row r="104" spans="1:7" s="13" customFormat="1" ht="29.25" customHeight="1" hidden="1">
      <c r="A104" s="12"/>
      <c r="B104" s="12"/>
      <c r="C104" s="12"/>
      <c r="D104" s="4"/>
      <c r="E104" s="12"/>
      <c r="F104" s="12"/>
      <c r="G104" s="37"/>
    </row>
    <row r="105" spans="1:9" ht="31.5" customHeight="1">
      <c r="A105" s="112" t="s">
        <v>104</v>
      </c>
      <c r="B105" s="112"/>
      <c r="C105" s="112"/>
      <c r="D105" s="112"/>
      <c r="E105" s="112"/>
      <c r="F105" s="112"/>
      <c r="G105" s="112"/>
      <c r="H105" s="112"/>
      <c r="I105" s="112"/>
    </row>
    <row r="106" spans="1:10" ht="15.75" customHeight="1">
      <c r="A106" s="99" t="s">
        <v>25</v>
      </c>
      <c r="B106" s="99"/>
      <c r="C106" s="99"/>
      <c r="D106" s="99" t="s">
        <v>48</v>
      </c>
      <c r="E106" s="99"/>
      <c r="F106" s="99"/>
      <c r="G106" s="127" t="s">
        <v>49</v>
      </c>
      <c r="H106" s="99" t="s">
        <v>50</v>
      </c>
      <c r="I106" s="99"/>
      <c r="J106" s="99"/>
    </row>
    <row r="107" spans="1:10" ht="101.25" customHeight="1">
      <c r="A107" s="99"/>
      <c r="B107" s="99"/>
      <c r="C107" s="99"/>
      <c r="D107" s="99"/>
      <c r="E107" s="99"/>
      <c r="F107" s="99"/>
      <c r="G107" s="127"/>
      <c r="H107" s="128" t="s">
        <v>51</v>
      </c>
      <c r="I107" s="128" t="s">
        <v>52</v>
      </c>
      <c r="J107" s="99" t="s">
        <v>53</v>
      </c>
    </row>
    <row r="108" spans="1:10" ht="91.5" customHeight="1">
      <c r="A108" s="99"/>
      <c r="B108" s="99"/>
      <c r="C108" s="99"/>
      <c r="D108" s="45" t="s">
        <v>164</v>
      </c>
      <c r="E108" s="45" t="s">
        <v>165</v>
      </c>
      <c r="F108" s="51" t="s">
        <v>54</v>
      </c>
      <c r="G108" s="127"/>
      <c r="H108" s="128"/>
      <c r="I108" s="128"/>
      <c r="J108" s="99"/>
    </row>
    <row r="109" spans="1:10" s="26" customFormat="1" ht="30" customHeight="1">
      <c r="A109" s="108" t="s">
        <v>77</v>
      </c>
      <c r="B109" s="108"/>
      <c r="C109" s="108"/>
      <c r="D109" s="27"/>
      <c r="E109" s="27" t="s">
        <v>55</v>
      </c>
      <c r="F109" s="27"/>
      <c r="G109" s="52">
        <f>H109+I109+J109</f>
        <v>263725.54</v>
      </c>
      <c r="H109" s="46">
        <v>169979.55</v>
      </c>
      <c r="I109" s="46">
        <v>114.7</v>
      </c>
      <c r="J109" s="46">
        <v>93631.29</v>
      </c>
    </row>
    <row r="110" spans="1:10" ht="30" customHeight="1">
      <c r="A110" s="122" t="s">
        <v>100</v>
      </c>
      <c r="B110" s="122"/>
      <c r="C110" s="122"/>
      <c r="D110" s="19"/>
      <c r="E110" s="19"/>
      <c r="F110" s="19"/>
      <c r="G110" s="48">
        <f>H110+I110+J110</f>
        <v>114.7</v>
      </c>
      <c r="H110" s="47">
        <v>0</v>
      </c>
      <c r="I110" s="47">
        <v>114.7</v>
      </c>
      <c r="J110" s="47">
        <v>0</v>
      </c>
    </row>
    <row r="111" spans="1:10" ht="17.25" customHeight="1">
      <c r="A111" s="106" t="s">
        <v>56</v>
      </c>
      <c r="B111" s="106"/>
      <c r="C111" s="106"/>
      <c r="D111" s="19"/>
      <c r="E111" s="19"/>
      <c r="F111" s="19"/>
      <c r="G111" s="48">
        <f>H111+I111+J111</f>
        <v>0</v>
      </c>
      <c r="H111" s="47">
        <v>0</v>
      </c>
      <c r="I111" s="47">
        <v>0</v>
      </c>
      <c r="J111" s="47">
        <v>0</v>
      </c>
    </row>
    <row r="112" spans="1:10" ht="47.25" customHeight="1">
      <c r="A112" s="92" t="s">
        <v>78</v>
      </c>
      <c r="B112" s="92"/>
      <c r="C112" s="92"/>
      <c r="D112" s="19"/>
      <c r="E112" s="19"/>
      <c r="F112" s="19"/>
      <c r="G112" s="48">
        <v>0</v>
      </c>
      <c r="H112" s="47">
        <v>0</v>
      </c>
      <c r="I112" s="47">
        <v>0</v>
      </c>
      <c r="J112" s="47">
        <v>0</v>
      </c>
    </row>
    <row r="113" spans="1:10" ht="30" customHeight="1">
      <c r="A113" s="92" t="s">
        <v>79</v>
      </c>
      <c r="B113" s="92"/>
      <c r="C113" s="92"/>
      <c r="D113" s="19"/>
      <c r="E113" s="19"/>
      <c r="F113" s="19"/>
      <c r="G113" s="48">
        <f>H113+I113+J113</f>
        <v>114.7</v>
      </c>
      <c r="H113" s="47">
        <v>0</v>
      </c>
      <c r="I113" s="47">
        <v>114.7</v>
      </c>
      <c r="J113" s="47">
        <v>0</v>
      </c>
    </row>
    <row r="114" spans="1:10" ht="30" customHeight="1">
      <c r="A114" s="93" t="s">
        <v>157</v>
      </c>
      <c r="B114" s="93"/>
      <c r="C114" s="93"/>
      <c r="D114" s="19"/>
      <c r="E114" s="19"/>
      <c r="F114" s="19"/>
      <c r="G114" s="48">
        <v>0</v>
      </c>
      <c r="H114" s="47">
        <v>0</v>
      </c>
      <c r="I114" s="47">
        <v>0</v>
      </c>
      <c r="J114" s="47">
        <v>0</v>
      </c>
    </row>
    <row r="115" spans="1:10" s="26" customFormat="1" ht="19.5" customHeight="1">
      <c r="A115" s="118" t="s">
        <v>80</v>
      </c>
      <c r="B115" s="118"/>
      <c r="C115" s="118"/>
      <c r="D115" s="27"/>
      <c r="E115" s="27" t="s">
        <v>55</v>
      </c>
      <c r="F115" s="27"/>
      <c r="G115" s="52">
        <f>H115+I115+J115</f>
        <v>4800800</v>
      </c>
      <c r="H115" s="46">
        <f>H117</f>
        <v>4000800</v>
      </c>
      <c r="I115" s="46">
        <f>I120</f>
        <v>80000</v>
      </c>
      <c r="J115" s="46">
        <v>720000</v>
      </c>
    </row>
    <row r="116" spans="1:10" ht="15.75" customHeight="1">
      <c r="A116" s="93" t="s">
        <v>81</v>
      </c>
      <c r="B116" s="93"/>
      <c r="C116" s="93"/>
      <c r="D116" s="19"/>
      <c r="E116" s="19" t="s">
        <v>55</v>
      </c>
      <c r="F116" s="19"/>
      <c r="G116" s="48">
        <f>H116+I116+J116</f>
        <v>0</v>
      </c>
      <c r="H116" s="47">
        <v>0</v>
      </c>
      <c r="I116" s="47">
        <v>0</v>
      </c>
      <c r="J116" s="47">
        <v>0</v>
      </c>
    </row>
    <row r="117" spans="1:10" ht="31.5" customHeight="1">
      <c r="A117" s="90" t="s">
        <v>82</v>
      </c>
      <c r="B117" s="90"/>
      <c r="C117" s="90"/>
      <c r="D117" s="53">
        <v>180</v>
      </c>
      <c r="E117" s="53" t="s">
        <v>55</v>
      </c>
      <c r="F117" s="53"/>
      <c r="G117" s="48">
        <f>G118+G119</f>
        <v>4000800</v>
      </c>
      <c r="H117" s="48">
        <f>H118+H119</f>
        <v>4000800</v>
      </c>
      <c r="I117" s="48">
        <f>I118+I119</f>
        <v>0</v>
      </c>
      <c r="J117" s="48">
        <f>J118+J119</f>
        <v>0</v>
      </c>
    </row>
    <row r="118" spans="1:10" ht="84" customHeight="1">
      <c r="A118" s="115" t="s">
        <v>166</v>
      </c>
      <c r="B118" s="115"/>
      <c r="C118" s="115"/>
      <c r="D118" s="19"/>
      <c r="E118" s="19"/>
      <c r="F118" s="19"/>
      <c r="G118" s="48">
        <f aca="true" t="shared" si="0" ref="G118:G130">H118+I118+J118</f>
        <v>3326400</v>
      </c>
      <c r="H118" s="47">
        <v>3326400</v>
      </c>
      <c r="I118" s="47">
        <v>0</v>
      </c>
      <c r="J118" s="47">
        <v>0</v>
      </c>
    </row>
    <row r="119" spans="1:10" ht="84" customHeight="1">
      <c r="A119" s="115" t="s">
        <v>101</v>
      </c>
      <c r="B119" s="115"/>
      <c r="C119" s="115"/>
      <c r="D119" s="19"/>
      <c r="E119" s="19"/>
      <c r="F119" s="19"/>
      <c r="G119" s="48">
        <f t="shared" si="0"/>
        <v>674400</v>
      </c>
      <c r="H119" s="47">
        <v>674400</v>
      </c>
      <c r="I119" s="47">
        <v>0</v>
      </c>
      <c r="J119" s="47">
        <v>0</v>
      </c>
    </row>
    <row r="120" spans="1:10" ht="19.5" customHeight="1">
      <c r="A120" s="94" t="s">
        <v>83</v>
      </c>
      <c r="B120" s="94"/>
      <c r="C120" s="94"/>
      <c r="D120" s="44">
        <v>180</v>
      </c>
      <c r="E120" s="19"/>
      <c r="F120" s="19"/>
      <c r="G120" s="48">
        <v>80000</v>
      </c>
      <c r="H120" s="47">
        <v>0</v>
      </c>
      <c r="I120" s="47">
        <f>I121+I122+I123</f>
        <v>80000</v>
      </c>
      <c r="J120" s="47">
        <v>0</v>
      </c>
    </row>
    <row r="121" spans="1:10" ht="60" customHeight="1">
      <c r="A121" s="94" t="s">
        <v>102</v>
      </c>
      <c r="B121" s="94"/>
      <c r="C121" s="94"/>
      <c r="D121" s="44"/>
      <c r="E121" s="19"/>
      <c r="F121" s="19"/>
      <c r="G121" s="48">
        <f t="shared" si="0"/>
        <v>0</v>
      </c>
      <c r="H121" s="47">
        <v>0</v>
      </c>
      <c r="I121" s="47">
        <v>0</v>
      </c>
      <c r="J121" s="47">
        <v>0</v>
      </c>
    </row>
    <row r="122" spans="1:10" ht="60" customHeight="1">
      <c r="A122" s="94" t="s">
        <v>167</v>
      </c>
      <c r="B122" s="94"/>
      <c r="C122" s="94"/>
      <c r="D122" s="44"/>
      <c r="E122" s="19"/>
      <c r="F122" s="19"/>
      <c r="G122" s="48">
        <f>H122+I122+J122</f>
        <v>40000</v>
      </c>
      <c r="H122" s="47">
        <v>0</v>
      </c>
      <c r="I122" s="47">
        <v>40000</v>
      </c>
      <c r="J122" s="47">
        <v>0</v>
      </c>
    </row>
    <row r="123" spans="1:10" ht="45.75" customHeight="1">
      <c r="A123" s="94" t="s">
        <v>172</v>
      </c>
      <c r="B123" s="94"/>
      <c r="C123" s="94"/>
      <c r="D123" s="44"/>
      <c r="E123" s="19"/>
      <c r="F123" s="19"/>
      <c r="G123" s="48">
        <f t="shared" si="0"/>
        <v>40000</v>
      </c>
      <c r="H123" s="47">
        <v>0</v>
      </c>
      <c r="I123" s="47">
        <v>40000</v>
      </c>
      <c r="J123" s="47">
        <v>0</v>
      </c>
    </row>
    <row r="124" spans="1:10" ht="15.75" customHeight="1">
      <c r="A124" s="93" t="s">
        <v>84</v>
      </c>
      <c r="B124" s="93"/>
      <c r="C124" s="93"/>
      <c r="D124" s="19"/>
      <c r="E124" s="19"/>
      <c r="F124" s="19"/>
      <c r="G124" s="48">
        <f t="shared" si="0"/>
        <v>0</v>
      </c>
      <c r="H124" s="47">
        <v>0</v>
      </c>
      <c r="I124" s="47">
        <v>0</v>
      </c>
      <c r="J124" s="47">
        <v>0</v>
      </c>
    </row>
    <row r="125" spans="1:10" ht="35.25" customHeight="1">
      <c r="A125" s="115" t="s">
        <v>85</v>
      </c>
      <c r="B125" s="115"/>
      <c r="C125" s="115"/>
      <c r="D125" s="19">
        <v>130</v>
      </c>
      <c r="E125" s="19"/>
      <c r="F125" s="19"/>
      <c r="G125" s="48">
        <f t="shared" si="0"/>
        <v>720000</v>
      </c>
      <c r="H125" s="47">
        <v>0</v>
      </c>
      <c r="I125" s="47">
        <v>0</v>
      </c>
      <c r="J125" s="47">
        <v>720000</v>
      </c>
    </row>
    <row r="126" spans="1:10" ht="26.25" customHeight="1">
      <c r="A126" s="120" t="s">
        <v>56</v>
      </c>
      <c r="B126" s="120"/>
      <c r="C126" s="120"/>
      <c r="D126" s="19"/>
      <c r="E126" s="19"/>
      <c r="F126" s="19"/>
      <c r="G126" s="48">
        <f t="shared" si="0"/>
        <v>0</v>
      </c>
      <c r="H126" s="47">
        <v>0</v>
      </c>
      <c r="I126" s="47">
        <v>0</v>
      </c>
      <c r="J126" s="47">
        <v>0</v>
      </c>
    </row>
    <row r="127" spans="1:10" ht="105.75" customHeight="1">
      <c r="A127" s="115" t="s">
        <v>86</v>
      </c>
      <c r="B127" s="115"/>
      <c r="C127" s="115"/>
      <c r="D127" s="19"/>
      <c r="E127" s="19"/>
      <c r="F127" s="19"/>
      <c r="G127" s="48">
        <f t="shared" si="0"/>
        <v>620000</v>
      </c>
      <c r="H127" s="47">
        <v>0</v>
      </c>
      <c r="I127" s="47">
        <v>0</v>
      </c>
      <c r="J127" s="47">
        <v>620000</v>
      </c>
    </row>
    <row r="128" spans="1:10" ht="22.5" customHeight="1">
      <c r="A128" s="120" t="s">
        <v>56</v>
      </c>
      <c r="B128" s="120"/>
      <c r="C128" s="120"/>
      <c r="D128" s="19"/>
      <c r="E128" s="19"/>
      <c r="F128" s="19"/>
      <c r="G128" s="48">
        <f t="shared" si="0"/>
        <v>0</v>
      </c>
      <c r="H128" s="47">
        <v>0</v>
      </c>
      <c r="I128" s="47">
        <v>0</v>
      </c>
      <c r="J128" s="47">
        <v>0</v>
      </c>
    </row>
    <row r="129" spans="1:10" ht="77.25" customHeight="1">
      <c r="A129" s="115" t="s">
        <v>103</v>
      </c>
      <c r="B129" s="115"/>
      <c r="C129" s="115"/>
      <c r="D129" s="19"/>
      <c r="E129" s="19"/>
      <c r="F129" s="19"/>
      <c r="G129" s="48">
        <f t="shared" si="0"/>
        <v>620000</v>
      </c>
      <c r="H129" s="47">
        <v>0</v>
      </c>
      <c r="I129" s="47">
        <v>0</v>
      </c>
      <c r="J129" s="47">
        <v>620000</v>
      </c>
    </row>
    <row r="130" spans="1:10" ht="92.25" customHeight="1">
      <c r="A130" s="115" t="s">
        <v>87</v>
      </c>
      <c r="B130" s="115"/>
      <c r="C130" s="115"/>
      <c r="D130" s="19"/>
      <c r="E130" s="19"/>
      <c r="F130" s="19"/>
      <c r="G130" s="48">
        <f t="shared" si="0"/>
        <v>100000</v>
      </c>
      <c r="H130" s="47">
        <v>0</v>
      </c>
      <c r="I130" s="47">
        <v>0</v>
      </c>
      <c r="J130" s="47">
        <v>100000</v>
      </c>
    </row>
    <row r="131" spans="1:10" s="26" customFormat="1" ht="13.5" customHeight="1">
      <c r="A131" s="118" t="s">
        <v>88</v>
      </c>
      <c r="B131" s="118"/>
      <c r="C131" s="118"/>
      <c r="D131" s="27"/>
      <c r="E131" s="27">
        <v>900</v>
      </c>
      <c r="F131" s="27"/>
      <c r="G131" s="52">
        <f>G133+G138+G156+G159</f>
        <v>5064410.84</v>
      </c>
      <c r="H131" s="52">
        <f>H133+H138+H156+H159</f>
        <v>4170779.5500000003</v>
      </c>
      <c r="I131" s="52">
        <f>I133+I138+I156+I159</f>
        <v>80000</v>
      </c>
      <c r="J131" s="52">
        <f>J133+J138+J156+J159</f>
        <v>813631.29</v>
      </c>
    </row>
    <row r="132" spans="1:10" ht="14.25" customHeight="1">
      <c r="A132" s="93" t="s">
        <v>56</v>
      </c>
      <c r="B132" s="93"/>
      <c r="C132" s="93"/>
      <c r="D132" s="19"/>
      <c r="E132" s="19"/>
      <c r="F132" s="19"/>
      <c r="G132" s="48"/>
      <c r="H132" s="47"/>
      <c r="I132" s="47"/>
      <c r="J132" s="47"/>
    </row>
    <row r="133" spans="1:10" ht="30" customHeight="1">
      <c r="A133" s="119" t="s">
        <v>89</v>
      </c>
      <c r="B133" s="119"/>
      <c r="C133" s="119"/>
      <c r="D133" s="55"/>
      <c r="E133" s="56">
        <v>210</v>
      </c>
      <c r="F133" s="56"/>
      <c r="G133" s="48">
        <f>G135+G136+G137</f>
        <v>3105185.24</v>
      </c>
      <c r="H133" s="48">
        <f>H135+H136+H137</f>
        <v>2491553.95</v>
      </c>
      <c r="I133" s="48">
        <f>I135+I136+I137</f>
        <v>0</v>
      </c>
      <c r="J133" s="48">
        <f>J135+J136+J137</f>
        <v>613631.29</v>
      </c>
    </row>
    <row r="134" spans="1:10" ht="16.5" customHeight="1">
      <c r="A134" s="92" t="s">
        <v>27</v>
      </c>
      <c r="B134" s="92"/>
      <c r="C134" s="92"/>
      <c r="D134" s="19"/>
      <c r="E134" s="20"/>
      <c r="F134" s="20"/>
      <c r="G134" s="48">
        <f>H134+I134+J134</f>
        <v>0</v>
      </c>
      <c r="H134" s="47">
        <v>0</v>
      </c>
      <c r="I134" s="47">
        <v>0</v>
      </c>
      <c r="J134" s="47">
        <v>0</v>
      </c>
    </row>
    <row r="135" spans="1:10" ht="16.5" customHeight="1">
      <c r="A135" s="93" t="s">
        <v>90</v>
      </c>
      <c r="B135" s="93"/>
      <c r="C135" s="93"/>
      <c r="D135" s="19"/>
      <c r="E135" s="56">
        <v>211</v>
      </c>
      <c r="F135" s="56"/>
      <c r="G135" s="48">
        <f>H135+I135+J135</f>
        <v>2382247</v>
      </c>
      <c r="H135" s="47">
        <f>1857200+53748</f>
        <v>1910948</v>
      </c>
      <c r="I135" s="47">
        <v>0</v>
      </c>
      <c r="J135" s="47">
        <f>240884+230415</f>
        <v>471299</v>
      </c>
    </row>
    <row r="136" spans="1:10" ht="19.5" customHeight="1">
      <c r="A136" s="121" t="s">
        <v>91</v>
      </c>
      <c r="B136" s="121"/>
      <c r="C136" s="121"/>
      <c r="D136" s="57"/>
      <c r="E136" s="56">
        <v>212</v>
      </c>
      <c r="F136" s="56"/>
      <c r="G136" s="48">
        <f>H136+I136+J136</f>
        <v>3500</v>
      </c>
      <c r="H136" s="47">
        <v>3500</v>
      </c>
      <c r="I136" s="47">
        <v>0</v>
      </c>
      <c r="J136" s="47">
        <v>0</v>
      </c>
    </row>
    <row r="137" spans="1:10" ht="33.75" customHeight="1">
      <c r="A137" s="93" t="s">
        <v>92</v>
      </c>
      <c r="B137" s="93"/>
      <c r="C137" s="93"/>
      <c r="D137" s="19"/>
      <c r="E137" s="56">
        <v>213</v>
      </c>
      <c r="F137" s="56"/>
      <c r="G137" s="48">
        <f>H137+I137+J137</f>
        <v>719438.2400000001</v>
      </c>
      <c r="H137" s="47">
        <f>560874.4+16231.55</f>
        <v>577105.9500000001</v>
      </c>
      <c r="I137" s="47">
        <v>0</v>
      </c>
      <c r="J137" s="47">
        <v>142332.29</v>
      </c>
    </row>
    <row r="138" spans="1:10" ht="16.5" customHeight="1">
      <c r="A138" s="93" t="s">
        <v>128</v>
      </c>
      <c r="B138" s="93"/>
      <c r="C138" s="93"/>
      <c r="D138" s="19"/>
      <c r="E138" s="56">
        <v>220</v>
      </c>
      <c r="F138" s="56"/>
      <c r="G138" s="48">
        <f>G140+G142+G144+G148+G149+G150</f>
        <v>1825681.6</v>
      </c>
      <c r="H138" s="48">
        <f>H140+H142+H144+H148+H149+H150</f>
        <v>1598985.6</v>
      </c>
      <c r="I138" s="48">
        <f>I140+I142+I144+I148+I149+I150</f>
        <v>26696</v>
      </c>
      <c r="J138" s="48">
        <f>J140+J142+J144+J148+J149+J150</f>
        <v>200000</v>
      </c>
    </row>
    <row r="139" spans="1:10" ht="16.5" customHeight="1">
      <c r="A139" s="92" t="s">
        <v>27</v>
      </c>
      <c r="B139" s="92"/>
      <c r="C139" s="92"/>
      <c r="D139" s="19"/>
      <c r="E139" s="56"/>
      <c r="F139" s="56"/>
      <c r="G139" s="48"/>
      <c r="H139" s="47"/>
      <c r="I139" s="47"/>
      <c r="J139" s="47"/>
    </row>
    <row r="140" spans="1:10" ht="16.5" customHeight="1">
      <c r="A140" s="92" t="s">
        <v>171</v>
      </c>
      <c r="B140" s="92"/>
      <c r="C140" s="92"/>
      <c r="D140" s="19"/>
      <c r="E140" s="56">
        <v>221</v>
      </c>
      <c r="F140" s="56"/>
      <c r="G140" s="48">
        <f>H140+I140+J140</f>
        <v>106145.4</v>
      </c>
      <c r="H140" s="47">
        <v>99435</v>
      </c>
      <c r="I140" s="47">
        <v>6710.4</v>
      </c>
      <c r="J140" s="47">
        <v>0</v>
      </c>
    </row>
    <row r="141" spans="1:10" ht="13.5" customHeight="1">
      <c r="A141" s="92" t="s">
        <v>56</v>
      </c>
      <c r="B141" s="92"/>
      <c r="C141" s="92"/>
      <c r="D141" s="19"/>
      <c r="E141" s="56">
        <v>221</v>
      </c>
      <c r="F141" s="56">
        <v>1301</v>
      </c>
      <c r="G141" s="48">
        <f>I141</f>
        <v>6710.4</v>
      </c>
      <c r="H141" s="47">
        <v>0</v>
      </c>
      <c r="I141" s="47">
        <v>6710.4</v>
      </c>
      <c r="J141" s="47">
        <v>0</v>
      </c>
    </row>
    <row r="142" spans="1:10" ht="13.5" customHeight="1">
      <c r="A142" s="93" t="s">
        <v>129</v>
      </c>
      <c r="B142" s="93"/>
      <c r="C142" s="93"/>
      <c r="D142" s="19"/>
      <c r="E142" s="56">
        <v>222</v>
      </c>
      <c r="F142" s="56"/>
      <c r="G142" s="48">
        <f>H142+I142+J142</f>
        <v>134130</v>
      </c>
      <c r="H142" s="47">
        <f>155677-23200</f>
        <v>132477</v>
      </c>
      <c r="I142" s="47">
        <v>1653</v>
      </c>
      <c r="J142" s="47">
        <v>0</v>
      </c>
    </row>
    <row r="143" spans="1:10" ht="15.75" customHeight="1">
      <c r="A143" s="93" t="s">
        <v>56</v>
      </c>
      <c r="B143" s="93"/>
      <c r="C143" s="93"/>
      <c r="D143" s="19"/>
      <c r="E143" s="56">
        <v>222</v>
      </c>
      <c r="F143" s="56">
        <v>1301</v>
      </c>
      <c r="G143" s="48">
        <f>I143</f>
        <v>1653</v>
      </c>
      <c r="H143" s="47">
        <v>0</v>
      </c>
      <c r="I143" s="47">
        <v>1653</v>
      </c>
      <c r="J143" s="47">
        <v>0</v>
      </c>
    </row>
    <row r="144" spans="1:10" ht="14.25" customHeight="1">
      <c r="A144" s="93" t="s">
        <v>131</v>
      </c>
      <c r="B144" s="93"/>
      <c r="C144" s="93"/>
      <c r="D144" s="19"/>
      <c r="E144" s="56">
        <v>223</v>
      </c>
      <c r="F144" s="56"/>
      <c r="G144" s="48">
        <f aca="true" t="shared" si="1" ref="G144:G150">H144+I144+J144</f>
        <v>160900</v>
      </c>
      <c r="H144" s="47">
        <f>H146+H147+H145</f>
        <v>160900</v>
      </c>
      <c r="I144" s="47">
        <v>0</v>
      </c>
      <c r="J144" s="47">
        <v>0</v>
      </c>
    </row>
    <row r="145" spans="1:10" ht="29.25" customHeight="1">
      <c r="A145" s="116" t="s">
        <v>130</v>
      </c>
      <c r="B145" s="116"/>
      <c r="C145" s="116"/>
      <c r="D145" s="58"/>
      <c r="E145" s="56">
        <v>223</v>
      </c>
      <c r="F145" s="56">
        <v>1001</v>
      </c>
      <c r="G145" s="48">
        <f t="shared" si="1"/>
        <v>85600</v>
      </c>
      <c r="H145" s="47">
        <f>17000+68600</f>
        <v>85600</v>
      </c>
      <c r="I145" s="47">
        <v>0</v>
      </c>
      <c r="J145" s="47">
        <v>0</v>
      </c>
    </row>
    <row r="146" spans="1:10" ht="14.25" customHeight="1">
      <c r="A146" s="117" t="s">
        <v>132</v>
      </c>
      <c r="B146" s="117"/>
      <c r="C146" s="117"/>
      <c r="D146" s="58"/>
      <c r="E146" s="56">
        <v>223</v>
      </c>
      <c r="F146" s="56">
        <v>1003</v>
      </c>
      <c r="G146" s="48">
        <f t="shared" si="1"/>
        <v>56900</v>
      </c>
      <c r="H146" s="47">
        <f>8100+48800</f>
        <v>56900</v>
      </c>
      <c r="I146" s="47">
        <v>0</v>
      </c>
      <c r="J146" s="47">
        <v>0</v>
      </c>
    </row>
    <row r="147" spans="1:10" ht="14.25" customHeight="1">
      <c r="A147" s="117" t="s">
        <v>133</v>
      </c>
      <c r="B147" s="117"/>
      <c r="C147" s="117"/>
      <c r="D147" s="58"/>
      <c r="E147" s="56">
        <v>223</v>
      </c>
      <c r="F147" s="56">
        <v>1004</v>
      </c>
      <c r="G147" s="48">
        <f t="shared" si="1"/>
        <v>18400</v>
      </c>
      <c r="H147" s="47">
        <f>8500+9900</f>
        <v>18400</v>
      </c>
      <c r="I147" s="47">
        <v>0</v>
      </c>
      <c r="J147" s="47">
        <v>0</v>
      </c>
    </row>
    <row r="148" spans="1:10" ht="30" customHeight="1">
      <c r="A148" s="93" t="s">
        <v>134</v>
      </c>
      <c r="B148" s="93"/>
      <c r="C148" s="93"/>
      <c r="D148" s="19"/>
      <c r="E148" s="56">
        <v>224</v>
      </c>
      <c r="F148" s="56"/>
      <c r="G148" s="48">
        <f t="shared" si="1"/>
        <v>0</v>
      </c>
      <c r="H148" s="47">
        <v>0</v>
      </c>
      <c r="I148" s="47">
        <v>0</v>
      </c>
      <c r="J148" s="47">
        <v>0</v>
      </c>
    </row>
    <row r="149" spans="1:10" ht="30.75" customHeight="1">
      <c r="A149" s="93" t="s">
        <v>135</v>
      </c>
      <c r="B149" s="93"/>
      <c r="C149" s="93"/>
      <c r="D149" s="19"/>
      <c r="E149" s="56">
        <v>225</v>
      </c>
      <c r="F149" s="56"/>
      <c r="G149" s="48">
        <f t="shared" si="1"/>
        <v>95150</v>
      </c>
      <c r="H149" s="47">
        <f>110550-15400</f>
        <v>95150</v>
      </c>
      <c r="I149" s="47">
        <v>0</v>
      </c>
      <c r="J149" s="47">
        <v>0</v>
      </c>
    </row>
    <row r="150" spans="1:10" ht="30.75" customHeight="1">
      <c r="A150" s="92" t="s">
        <v>136</v>
      </c>
      <c r="B150" s="92"/>
      <c r="C150" s="92"/>
      <c r="D150" s="19"/>
      <c r="E150" s="56">
        <v>226</v>
      </c>
      <c r="F150" s="56"/>
      <c r="G150" s="48">
        <f t="shared" si="1"/>
        <v>1329356.2000000002</v>
      </c>
      <c r="H150" s="47">
        <v>1111023.6</v>
      </c>
      <c r="I150" s="47">
        <f>I151</f>
        <v>18332.6</v>
      </c>
      <c r="J150" s="47">
        <v>200000</v>
      </c>
    </row>
    <row r="151" spans="1:10" ht="30.75" customHeight="1">
      <c r="A151" s="92" t="s">
        <v>56</v>
      </c>
      <c r="B151" s="92"/>
      <c r="C151" s="92"/>
      <c r="D151" s="19"/>
      <c r="E151" s="56">
        <v>226</v>
      </c>
      <c r="F151" s="56">
        <v>1301</v>
      </c>
      <c r="G151" s="48">
        <f>I151</f>
        <v>18332.6</v>
      </c>
      <c r="H151" s="47">
        <v>0</v>
      </c>
      <c r="I151" s="47">
        <v>18332.6</v>
      </c>
      <c r="J151" s="47">
        <v>0</v>
      </c>
    </row>
    <row r="152" spans="1:10" ht="19.5" customHeight="1">
      <c r="A152" s="93" t="s">
        <v>137</v>
      </c>
      <c r="B152" s="93"/>
      <c r="C152" s="93"/>
      <c r="D152" s="19"/>
      <c r="E152" s="56">
        <v>260</v>
      </c>
      <c r="F152" s="56"/>
      <c r="G152" s="48">
        <f>H152+I152+J152</f>
        <v>0</v>
      </c>
      <c r="H152" s="47">
        <v>0</v>
      </c>
      <c r="I152" s="47">
        <v>0</v>
      </c>
      <c r="J152" s="47">
        <v>0</v>
      </c>
    </row>
    <row r="153" spans="1:10" ht="19.5" customHeight="1">
      <c r="A153" s="92" t="s">
        <v>27</v>
      </c>
      <c r="B153" s="92"/>
      <c r="C153" s="92"/>
      <c r="D153" s="19"/>
      <c r="E153" s="56"/>
      <c r="F153" s="56"/>
      <c r="G153" s="48"/>
      <c r="H153" s="47"/>
      <c r="I153" s="47"/>
      <c r="J153" s="47"/>
    </row>
    <row r="154" spans="1:10" ht="34.5" customHeight="1">
      <c r="A154" s="93" t="s">
        <v>138</v>
      </c>
      <c r="B154" s="93"/>
      <c r="C154" s="93"/>
      <c r="D154" s="19"/>
      <c r="E154" s="56">
        <v>262</v>
      </c>
      <c r="F154" s="56"/>
      <c r="G154" s="48">
        <f>H154+I154+J154</f>
        <v>0</v>
      </c>
      <c r="H154" s="47">
        <v>0</v>
      </c>
      <c r="I154" s="47">
        <v>0</v>
      </c>
      <c r="J154" s="47">
        <v>0</v>
      </c>
    </row>
    <row r="155" spans="1:10" ht="45" customHeight="1">
      <c r="A155" s="115" t="s">
        <v>139</v>
      </c>
      <c r="B155" s="115"/>
      <c r="C155" s="115"/>
      <c r="D155" s="54"/>
      <c r="E155" s="56">
        <v>263</v>
      </c>
      <c r="F155" s="56"/>
      <c r="G155" s="48">
        <f>H155+I155+J155</f>
        <v>0</v>
      </c>
      <c r="H155" s="47">
        <v>0</v>
      </c>
      <c r="I155" s="47">
        <v>0</v>
      </c>
      <c r="J155" s="47">
        <v>0</v>
      </c>
    </row>
    <row r="156" spans="1:10" ht="19.5" customHeight="1">
      <c r="A156" s="93" t="s">
        <v>140</v>
      </c>
      <c r="B156" s="93"/>
      <c r="C156" s="93"/>
      <c r="D156" s="19"/>
      <c r="E156" s="56">
        <v>290</v>
      </c>
      <c r="F156" s="56"/>
      <c r="G156" s="48">
        <f>H156+I156+J156</f>
        <v>80940</v>
      </c>
      <c r="H156" s="47">
        <v>29300</v>
      </c>
      <c r="I156" s="47">
        <f>I157</f>
        <v>51640</v>
      </c>
      <c r="J156" s="47">
        <v>0</v>
      </c>
    </row>
    <row r="157" spans="1:10" ht="19.5" customHeight="1">
      <c r="A157" s="92" t="s">
        <v>56</v>
      </c>
      <c r="B157" s="92"/>
      <c r="C157" s="92"/>
      <c r="D157" s="19"/>
      <c r="E157" s="56">
        <v>290</v>
      </c>
      <c r="F157" s="56">
        <v>1301</v>
      </c>
      <c r="G157" s="48">
        <f>I157</f>
        <v>51640</v>
      </c>
      <c r="H157" s="47">
        <v>0</v>
      </c>
      <c r="I157" s="47">
        <v>51640</v>
      </c>
      <c r="J157" s="47">
        <v>0</v>
      </c>
    </row>
    <row r="158" spans="1:10" ht="19.5" customHeight="1">
      <c r="A158" s="92" t="s">
        <v>141</v>
      </c>
      <c r="B158" s="92"/>
      <c r="C158" s="92"/>
      <c r="D158" s="19"/>
      <c r="E158" s="56">
        <v>290</v>
      </c>
      <c r="F158" s="56"/>
      <c r="G158" s="48">
        <f>H158+I158+J158</f>
        <v>0</v>
      </c>
      <c r="H158" s="47">
        <v>0</v>
      </c>
      <c r="I158" s="47">
        <v>0</v>
      </c>
      <c r="J158" s="47">
        <v>0</v>
      </c>
    </row>
    <row r="159" spans="1:10" ht="30.75" customHeight="1">
      <c r="A159" s="93" t="s">
        <v>142</v>
      </c>
      <c r="B159" s="93"/>
      <c r="C159" s="93"/>
      <c r="D159" s="19"/>
      <c r="E159" s="56">
        <v>300</v>
      </c>
      <c r="F159" s="56"/>
      <c r="G159" s="48">
        <f>G161+G169</f>
        <v>52604</v>
      </c>
      <c r="H159" s="48">
        <f>H161+H169</f>
        <v>50940</v>
      </c>
      <c r="I159" s="48">
        <f>I161+I169</f>
        <v>1664</v>
      </c>
      <c r="J159" s="48">
        <f>J161+J169</f>
        <v>0</v>
      </c>
    </row>
    <row r="160" spans="1:10" ht="20.25" customHeight="1">
      <c r="A160" s="92" t="s">
        <v>56</v>
      </c>
      <c r="B160" s="92"/>
      <c r="C160" s="92"/>
      <c r="D160" s="19"/>
      <c r="E160" s="56"/>
      <c r="F160" s="56"/>
      <c r="G160" s="48"/>
      <c r="H160" s="47"/>
      <c r="I160" s="47"/>
      <c r="J160" s="47"/>
    </row>
    <row r="161" spans="1:10" ht="35.25" customHeight="1">
      <c r="A161" s="93" t="s">
        <v>143</v>
      </c>
      <c r="B161" s="93"/>
      <c r="C161" s="93"/>
      <c r="D161" s="19"/>
      <c r="E161" s="56">
        <v>310</v>
      </c>
      <c r="F161" s="56"/>
      <c r="G161" s="48">
        <f>H161+I161+J161</f>
        <v>0</v>
      </c>
      <c r="H161" s="47">
        <v>0</v>
      </c>
      <c r="I161" s="47">
        <v>0</v>
      </c>
      <c r="J161" s="47">
        <v>0</v>
      </c>
    </row>
    <row r="162" spans="1:10" ht="12.75" customHeight="1">
      <c r="A162" s="99" t="s">
        <v>56</v>
      </c>
      <c r="B162" s="99"/>
      <c r="C162" s="99"/>
      <c r="D162" s="44"/>
      <c r="E162" s="56"/>
      <c r="F162" s="56"/>
      <c r="G162" s="48"/>
      <c r="H162" s="47"/>
      <c r="I162" s="47"/>
      <c r="J162" s="47"/>
    </row>
    <row r="163" spans="1:10" s="21" customFormat="1" ht="33" customHeight="1">
      <c r="A163" s="94" t="s">
        <v>144</v>
      </c>
      <c r="B163" s="94"/>
      <c r="C163" s="94"/>
      <c r="D163" s="44"/>
      <c r="E163" s="59"/>
      <c r="F163" s="59"/>
      <c r="G163" s="48">
        <f aca="true" t="shared" si="2" ref="G163:G169">H163+I163+J163</f>
        <v>0</v>
      </c>
      <c r="H163" s="47">
        <v>0</v>
      </c>
      <c r="I163" s="47">
        <v>0</v>
      </c>
      <c r="J163" s="47">
        <v>0</v>
      </c>
    </row>
    <row r="164" spans="1:10" s="21" customFormat="1" ht="19.5" customHeight="1">
      <c r="A164" s="94" t="s">
        <v>57</v>
      </c>
      <c r="B164" s="94"/>
      <c r="C164" s="94"/>
      <c r="D164" s="44"/>
      <c r="E164" s="59"/>
      <c r="F164" s="59"/>
      <c r="G164" s="48">
        <f t="shared" si="2"/>
        <v>0</v>
      </c>
      <c r="H164" s="47">
        <v>0</v>
      </c>
      <c r="I164" s="47">
        <v>0</v>
      </c>
      <c r="J164" s="47">
        <v>0</v>
      </c>
    </row>
    <row r="165" spans="1:10" s="21" customFormat="1" ht="21" customHeight="1">
      <c r="A165" s="95" t="s">
        <v>145</v>
      </c>
      <c r="B165" s="95"/>
      <c r="C165" s="95"/>
      <c r="D165" s="50"/>
      <c r="E165" s="59"/>
      <c r="F165" s="59"/>
      <c r="G165" s="48">
        <f t="shared" si="2"/>
        <v>0</v>
      </c>
      <c r="H165" s="47">
        <v>0</v>
      </c>
      <c r="I165" s="47">
        <v>0</v>
      </c>
      <c r="J165" s="47">
        <v>0</v>
      </c>
    </row>
    <row r="166" spans="1:10" s="21" customFormat="1" ht="24" customHeight="1">
      <c r="A166" s="94" t="s">
        <v>146</v>
      </c>
      <c r="B166" s="94"/>
      <c r="C166" s="94"/>
      <c r="D166" s="44"/>
      <c r="E166" s="59"/>
      <c r="F166" s="59"/>
      <c r="G166" s="48">
        <f t="shared" si="2"/>
        <v>0</v>
      </c>
      <c r="H166" s="47">
        <v>0</v>
      </c>
      <c r="I166" s="47">
        <v>0</v>
      </c>
      <c r="J166" s="47">
        <v>0</v>
      </c>
    </row>
    <row r="167" spans="1:10" ht="38.25" customHeight="1">
      <c r="A167" s="93" t="s">
        <v>147</v>
      </c>
      <c r="B167" s="93"/>
      <c r="C167" s="93"/>
      <c r="D167" s="19"/>
      <c r="E167" s="56">
        <v>320</v>
      </c>
      <c r="F167" s="56"/>
      <c r="G167" s="48">
        <f t="shared" si="2"/>
        <v>0</v>
      </c>
      <c r="H167" s="47">
        <v>0</v>
      </c>
      <c r="I167" s="47">
        <v>0</v>
      </c>
      <c r="J167" s="47">
        <v>0</v>
      </c>
    </row>
    <row r="168" spans="1:10" ht="34.5" customHeight="1">
      <c r="A168" s="93" t="s">
        <v>148</v>
      </c>
      <c r="B168" s="93"/>
      <c r="C168" s="93"/>
      <c r="D168" s="19"/>
      <c r="E168" s="56">
        <v>330</v>
      </c>
      <c r="F168" s="56"/>
      <c r="G168" s="48">
        <f t="shared" si="2"/>
        <v>0</v>
      </c>
      <c r="H168" s="47">
        <v>0</v>
      </c>
      <c r="I168" s="47">
        <v>0</v>
      </c>
      <c r="J168" s="47">
        <v>0</v>
      </c>
    </row>
    <row r="169" spans="1:10" ht="34.5" customHeight="1">
      <c r="A169" s="93" t="s">
        <v>149</v>
      </c>
      <c r="B169" s="93"/>
      <c r="C169" s="93"/>
      <c r="D169" s="19"/>
      <c r="E169" s="56">
        <v>340</v>
      </c>
      <c r="F169" s="56"/>
      <c r="G169" s="48">
        <f t="shared" si="2"/>
        <v>52604</v>
      </c>
      <c r="H169" s="47">
        <v>50940</v>
      </c>
      <c r="I169" s="47">
        <v>1664</v>
      </c>
      <c r="J169" s="47">
        <v>0</v>
      </c>
    </row>
    <row r="170" spans="1:10" ht="28.5" customHeight="1">
      <c r="A170" s="93" t="s">
        <v>56</v>
      </c>
      <c r="B170" s="93"/>
      <c r="C170" s="93"/>
      <c r="D170" s="19"/>
      <c r="E170" s="56">
        <v>340</v>
      </c>
      <c r="F170" s="56">
        <v>1301</v>
      </c>
      <c r="G170" s="48">
        <f>I170</f>
        <v>1664</v>
      </c>
      <c r="H170" s="47">
        <v>0</v>
      </c>
      <c r="I170" s="47">
        <v>1664</v>
      </c>
      <c r="J170" s="47">
        <v>0</v>
      </c>
    </row>
    <row r="171" spans="1:10" ht="33.75" customHeight="1">
      <c r="A171" s="93" t="s">
        <v>153</v>
      </c>
      <c r="B171" s="93"/>
      <c r="C171" s="93"/>
      <c r="D171" s="19"/>
      <c r="E171" s="56">
        <v>500</v>
      </c>
      <c r="F171" s="56"/>
      <c r="G171" s="48">
        <f>H171+I171+J171</f>
        <v>0</v>
      </c>
      <c r="H171" s="47">
        <v>0</v>
      </c>
      <c r="I171" s="47">
        <v>0</v>
      </c>
      <c r="J171" s="47">
        <v>0</v>
      </c>
    </row>
    <row r="172" spans="1:10" ht="20.25" customHeight="1">
      <c r="A172" s="92" t="s">
        <v>27</v>
      </c>
      <c r="B172" s="92"/>
      <c r="C172" s="92"/>
      <c r="D172" s="19"/>
      <c r="E172" s="56"/>
      <c r="F172" s="56"/>
      <c r="G172" s="48"/>
      <c r="H172" s="47"/>
      <c r="I172" s="47"/>
      <c r="J172" s="47"/>
    </row>
    <row r="173" spans="1:10" ht="30.75" customHeight="1">
      <c r="A173" s="93" t="s">
        <v>150</v>
      </c>
      <c r="B173" s="93"/>
      <c r="C173" s="93"/>
      <c r="D173" s="19"/>
      <c r="E173" s="56">
        <v>520</v>
      </c>
      <c r="F173" s="56"/>
      <c r="G173" s="48">
        <f>H173+I173+J173</f>
        <v>0</v>
      </c>
      <c r="H173" s="47">
        <v>0</v>
      </c>
      <c r="I173" s="47">
        <v>0</v>
      </c>
      <c r="J173" s="47">
        <v>0</v>
      </c>
    </row>
    <row r="174" spans="1:10" ht="30.75" customHeight="1">
      <c r="A174" s="93" t="s">
        <v>151</v>
      </c>
      <c r="B174" s="93"/>
      <c r="C174" s="93"/>
      <c r="D174" s="19"/>
      <c r="E174" s="56">
        <v>530</v>
      </c>
      <c r="F174" s="56"/>
      <c r="G174" s="48">
        <f>H174+I174+J174</f>
        <v>0</v>
      </c>
      <c r="H174" s="47">
        <v>0</v>
      </c>
      <c r="I174" s="47">
        <v>0</v>
      </c>
      <c r="J174" s="47">
        <v>0</v>
      </c>
    </row>
    <row r="175" spans="1:10" ht="30.75" customHeight="1">
      <c r="A175" s="93" t="s">
        <v>152</v>
      </c>
      <c r="B175" s="93"/>
      <c r="C175" s="93"/>
      <c r="D175" s="19"/>
      <c r="E175" s="56"/>
      <c r="F175" s="56"/>
      <c r="G175" s="48">
        <f>H175+I175+J175</f>
        <v>0</v>
      </c>
      <c r="H175" s="47">
        <f>H109+H115-H131</f>
        <v>0</v>
      </c>
      <c r="I175" s="47">
        <f>I115-I131</f>
        <v>0</v>
      </c>
      <c r="J175" s="47">
        <f>J109+J115-J131</f>
        <v>0</v>
      </c>
    </row>
    <row r="176" spans="1:10" ht="17.25" customHeight="1">
      <c r="A176" s="106" t="s">
        <v>56</v>
      </c>
      <c r="B176" s="106"/>
      <c r="C176" s="106"/>
      <c r="D176" s="19"/>
      <c r="E176" s="56"/>
      <c r="F176" s="56"/>
      <c r="G176" s="48"/>
      <c r="H176" s="47"/>
      <c r="I176" s="47"/>
      <c r="J176" s="47"/>
    </row>
    <row r="177" spans="1:10" ht="30.75" customHeight="1">
      <c r="A177" s="92" t="s">
        <v>154</v>
      </c>
      <c r="B177" s="92"/>
      <c r="C177" s="92"/>
      <c r="D177" s="19"/>
      <c r="E177" s="56"/>
      <c r="F177" s="56"/>
      <c r="G177" s="48">
        <f>H177+I177+J177</f>
        <v>0</v>
      </c>
      <c r="H177" s="47">
        <v>0</v>
      </c>
      <c r="I177" s="47">
        <v>0</v>
      </c>
      <c r="J177" s="47">
        <v>0</v>
      </c>
    </row>
    <row r="178" spans="1:10" ht="30.75" customHeight="1">
      <c r="A178" s="92" t="s">
        <v>155</v>
      </c>
      <c r="B178" s="92"/>
      <c r="C178" s="92"/>
      <c r="D178" s="19"/>
      <c r="E178" s="56"/>
      <c r="F178" s="56"/>
      <c r="G178" s="48">
        <f>H178+I178+J178</f>
        <v>0</v>
      </c>
      <c r="H178" s="47">
        <v>0</v>
      </c>
      <c r="I178" s="47">
        <v>0</v>
      </c>
      <c r="J178" s="47">
        <v>0</v>
      </c>
    </row>
    <row r="179" spans="1:10" ht="30.75" customHeight="1">
      <c r="A179" s="93" t="s">
        <v>156</v>
      </c>
      <c r="B179" s="93"/>
      <c r="C179" s="93"/>
      <c r="D179" s="19"/>
      <c r="E179" s="56"/>
      <c r="F179" s="56"/>
      <c r="G179" s="48">
        <f>H179+I179+J179</f>
        <v>0</v>
      </c>
      <c r="H179" s="47">
        <v>0</v>
      </c>
      <c r="I179" s="47">
        <v>0</v>
      </c>
      <c r="J179" s="47">
        <v>0</v>
      </c>
    </row>
    <row r="180" spans="1:10" ht="15.75" customHeight="1">
      <c r="A180" s="114" t="s">
        <v>58</v>
      </c>
      <c r="B180" s="114"/>
      <c r="C180" s="114"/>
      <c r="D180" s="60"/>
      <c r="E180" s="60"/>
      <c r="F180" s="60"/>
      <c r="G180" s="48"/>
      <c r="H180" s="47"/>
      <c r="I180" s="47"/>
      <c r="J180" s="47"/>
    </row>
    <row r="181" spans="1:10" ht="28.5" customHeight="1">
      <c r="A181" s="93" t="s">
        <v>93</v>
      </c>
      <c r="B181" s="93"/>
      <c r="C181" s="93"/>
      <c r="D181" s="19"/>
      <c r="E181" s="19" t="s">
        <v>55</v>
      </c>
      <c r="F181" s="19"/>
      <c r="G181" s="48">
        <f>H181+I181+J181</f>
        <v>0</v>
      </c>
      <c r="H181" s="47">
        <v>0</v>
      </c>
      <c r="I181" s="47">
        <v>0</v>
      </c>
      <c r="J181" s="47">
        <v>0</v>
      </c>
    </row>
    <row r="182" spans="1:10" ht="28.5" customHeight="1">
      <c r="A182" s="106" t="s">
        <v>94</v>
      </c>
      <c r="B182" s="106"/>
      <c r="C182" s="106"/>
      <c r="D182" s="19"/>
      <c r="E182" s="19"/>
      <c r="F182" s="19"/>
      <c r="G182" s="48">
        <f>H182+I182+J182</f>
        <v>0</v>
      </c>
      <c r="H182" s="47">
        <v>0</v>
      </c>
      <c r="I182" s="47">
        <v>0</v>
      </c>
      <c r="J182" s="47">
        <v>0</v>
      </c>
    </row>
    <row r="183" spans="1:9" ht="28.5" customHeight="1">
      <c r="A183" s="13"/>
      <c r="B183" s="13"/>
      <c r="C183" s="13"/>
      <c r="D183" s="4"/>
      <c r="E183" s="4"/>
      <c r="F183" s="4"/>
      <c r="G183" s="35"/>
      <c r="H183" s="13"/>
      <c r="I183" s="13"/>
    </row>
    <row r="184" spans="1:9" ht="29.25" customHeight="1">
      <c r="A184" s="113" t="s">
        <v>59</v>
      </c>
      <c r="B184" s="113"/>
      <c r="C184" s="113"/>
      <c r="D184" s="113"/>
      <c r="E184" s="113"/>
      <c r="F184" s="12"/>
      <c r="G184" s="28"/>
      <c r="H184" s="96" t="s">
        <v>105</v>
      </c>
      <c r="I184" s="96"/>
    </row>
    <row r="185" spans="1:9" ht="29.25" customHeight="1">
      <c r="A185" s="113" t="s">
        <v>60</v>
      </c>
      <c r="B185" s="113"/>
      <c r="C185" s="113"/>
      <c r="D185" s="4"/>
      <c r="E185" s="21"/>
      <c r="F185" s="21"/>
      <c r="G185" s="39" t="s">
        <v>3</v>
      </c>
      <c r="H185" s="98" t="s">
        <v>4</v>
      </c>
      <c r="I185" s="98"/>
    </row>
    <row r="186" spans="1:9" ht="28.5" customHeight="1">
      <c r="A186" s="2"/>
      <c r="B186" s="2"/>
      <c r="C186" s="2"/>
      <c r="G186" s="29" t="s">
        <v>3</v>
      </c>
      <c r="H186" s="98" t="s">
        <v>4</v>
      </c>
      <c r="I186" s="98"/>
    </row>
    <row r="187" spans="1:9" ht="31.5" customHeight="1">
      <c r="A187" s="113" t="s">
        <v>61</v>
      </c>
      <c r="B187" s="113"/>
      <c r="C187" s="113"/>
      <c r="D187" s="113"/>
      <c r="E187" s="113"/>
      <c r="F187" s="12"/>
      <c r="G187" s="40"/>
      <c r="H187" s="96" t="s">
        <v>158</v>
      </c>
      <c r="I187" s="96"/>
    </row>
    <row r="188" spans="7:9" ht="15" customHeight="1">
      <c r="G188" s="29" t="s">
        <v>3</v>
      </c>
      <c r="H188" s="98" t="s">
        <v>4</v>
      </c>
      <c r="I188" s="98"/>
    </row>
    <row r="189" spans="1:9" ht="23.25" customHeight="1">
      <c r="A189" s="113" t="s">
        <v>62</v>
      </c>
      <c r="B189" s="113"/>
      <c r="C189" s="113"/>
      <c r="D189" s="113"/>
      <c r="E189" s="113"/>
      <c r="F189" s="12"/>
      <c r="G189" s="40"/>
      <c r="H189" s="96" t="s">
        <v>158</v>
      </c>
      <c r="I189" s="96"/>
    </row>
    <row r="190" spans="1:9" ht="30" customHeight="1">
      <c r="A190" s="113" t="s">
        <v>127</v>
      </c>
      <c r="B190" s="113"/>
      <c r="G190" s="29" t="s">
        <v>3</v>
      </c>
      <c r="H190" s="98" t="s">
        <v>4</v>
      </c>
      <c r="I190" s="98"/>
    </row>
    <row r="194" spans="1:4" ht="15" customHeight="1">
      <c r="A194" s="103" t="s">
        <v>173</v>
      </c>
      <c r="B194" s="103"/>
      <c r="C194" s="103"/>
      <c r="D194" s="4"/>
    </row>
  </sheetData>
  <sheetProtection selectLockedCells="1" selectUnlockedCells="1"/>
  <mergeCells count="223">
    <mergeCell ref="A49:J49"/>
    <mergeCell ref="A50:J50"/>
    <mergeCell ref="A51:J51"/>
    <mergeCell ref="A61:I61"/>
    <mergeCell ref="D106:F107"/>
    <mergeCell ref="G106:G108"/>
    <mergeCell ref="H107:H108"/>
    <mergeCell ref="I107:I108"/>
    <mergeCell ref="A64:I64"/>
    <mergeCell ref="A60:I60"/>
    <mergeCell ref="A54:J54"/>
    <mergeCell ref="A55:J55"/>
    <mergeCell ref="A56:I56"/>
    <mergeCell ref="A58:J58"/>
    <mergeCell ref="A63:J63"/>
    <mergeCell ref="A57:J57"/>
    <mergeCell ref="A68:E68"/>
    <mergeCell ref="F68:G68"/>
    <mergeCell ref="H68:I68"/>
    <mergeCell ref="F66:G66"/>
    <mergeCell ref="H67:I67"/>
    <mergeCell ref="F67:G67"/>
    <mergeCell ref="A67:E67"/>
    <mergeCell ref="A43:J43"/>
    <mergeCell ref="A45:J45"/>
    <mergeCell ref="A46:J46"/>
    <mergeCell ref="A71:G71"/>
    <mergeCell ref="H71:I71"/>
    <mergeCell ref="A59:J59"/>
    <mergeCell ref="A62:J62"/>
    <mergeCell ref="A48:J48"/>
    <mergeCell ref="A52:J52"/>
    <mergeCell ref="A53:J53"/>
    <mergeCell ref="A72:G72"/>
    <mergeCell ref="H72:I72"/>
    <mergeCell ref="A70:G70"/>
    <mergeCell ref="H70:I70"/>
    <mergeCell ref="G1:I1"/>
    <mergeCell ref="G2:I2"/>
    <mergeCell ref="G3:I3"/>
    <mergeCell ref="G4:I4"/>
    <mergeCell ref="G5:I5"/>
    <mergeCell ref="H6:I6"/>
    <mergeCell ref="H7:I7"/>
    <mergeCell ref="G8:I8"/>
    <mergeCell ref="A10:I10"/>
    <mergeCell ref="A11:I11"/>
    <mergeCell ref="A14:G14"/>
    <mergeCell ref="A18:C21"/>
    <mergeCell ref="A16:C16"/>
    <mergeCell ref="A15:B15"/>
    <mergeCell ref="D18:G21"/>
    <mergeCell ref="C15:E15"/>
    <mergeCell ref="D16:E16"/>
    <mergeCell ref="A23:C23"/>
    <mergeCell ref="A24:C26"/>
    <mergeCell ref="E24:H24"/>
    <mergeCell ref="D22:G22"/>
    <mergeCell ref="A22:C22"/>
    <mergeCell ref="A27:C30"/>
    <mergeCell ref="A40:I40"/>
    <mergeCell ref="A42:I42"/>
    <mergeCell ref="A36:B36"/>
    <mergeCell ref="A38:B38"/>
    <mergeCell ref="A34:B34"/>
    <mergeCell ref="A33:H33"/>
    <mergeCell ref="A35:H35"/>
    <mergeCell ref="D28:H28"/>
    <mergeCell ref="C36:D36"/>
    <mergeCell ref="H74:I74"/>
    <mergeCell ref="A44:I44"/>
    <mergeCell ref="A47:I47"/>
    <mergeCell ref="A69:I69"/>
    <mergeCell ref="A65:I65"/>
    <mergeCell ref="H66:I66"/>
    <mergeCell ref="A66:E66"/>
    <mergeCell ref="A73:G73"/>
    <mergeCell ref="H73:I73"/>
    <mergeCell ref="A74:G74"/>
    <mergeCell ref="A82:G82"/>
    <mergeCell ref="H82:I82"/>
    <mergeCell ref="A75:G75"/>
    <mergeCell ref="H75:I75"/>
    <mergeCell ref="A76:G76"/>
    <mergeCell ref="H76:I76"/>
    <mergeCell ref="H79:I79"/>
    <mergeCell ref="H80:I80"/>
    <mergeCell ref="H77:I77"/>
    <mergeCell ref="A79:G79"/>
    <mergeCell ref="A88:G88"/>
    <mergeCell ref="H88:I88"/>
    <mergeCell ref="A83:G83"/>
    <mergeCell ref="H83:I83"/>
    <mergeCell ref="A84:G84"/>
    <mergeCell ref="H84:I84"/>
    <mergeCell ref="H86:I86"/>
    <mergeCell ref="A86:G86"/>
    <mergeCell ref="A87:G87"/>
    <mergeCell ref="A85:G85"/>
    <mergeCell ref="A92:G92"/>
    <mergeCell ref="H92:I92"/>
    <mergeCell ref="A89:G89"/>
    <mergeCell ref="H89:I89"/>
    <mergeCell ref="A90:G90"/>
    <mergeCell ref="H90:I90"/>
    <mergeCell ref="A125:C125"/>
    <mergeCell ref="A93:G93"/>
    <mergeCell ref="H93:I93"/>
    <mergeCell ref="A94:G94"/>
    <mergeCell ref="H94:I94"/>
    <mergeCell ref="A111:C111"/>
    <mergeCell ref="A114:C114"/>
    <mergeCell ref="A109:C109"/>
    <mergeCell ref="A115:C115"/>
    <mergeCell ref="A112:C112"/>
    <mergeCell ref="A110:C110"/>
    <mergeCell ref="A117:C117"/>
    <mergeCell ref="A113:C113"/>
    <mergeCell ref="A120:C120"/>
    <mergeCell ref="A124:C124"/>
    <mergeCell ref="A116:C116"/>
    <mergeCell ref="A118:C118"/>
    <mergeCell ref="A119:C119"/>
    <mergeCell ref="A121:C121"/>
    <mergeCell ref="A123:C123"/>
    <mergeCell ref="A122:C122"/>
    <mergeCell ref="A139:C139"/>
    <mergeCell ref="A130:C130"/>
    <mergeCell ref="A126:C126"/>
    <mergeCell ref="A129:C129"/>
    <mergeCell ref="A128:C128"/>
    <mergeCell ref="A127:C127"/>
    <mergeCell ref="A135:C135"/>
    <mergeCell ref="A136:C136"/>
    <mergeCell ref="A137:C137"/>
    <mergeCell ref="A138:C138"/>
    <mergeCell ref="A131:C131"/>
    <mergeCell ref="A132:C132"/>
    <mergeCell ref="A133:C133"/>
    <mergeCell ref="A134:C134"/>
    <mergeCell ref="A143:C143"/>
    <mergeCell ref="A144:C144"/>
    <mergeCell ref="A145:C145"/>
    <mergeCell ref="A175:C175"/>
    <mergeCell ref="A152:C152"/>
    <mergeCell ref="A153:C153"/>
    <mergeCell ref="A146:C146"/>
    <mergeCell ref="A147:C147"/>
    <mergeCell ref="A148:C148"/>
    <mergeCell ref="A149:C149"/>
    <mergeCell ref="A154:C154"/>
    <mergeCell ref="A155:C155"/>
    <mergeCell ref="A156:C156"/>
    <mergeCell ref="A159:C159"/>
    <mergeCell ref="A157:C157"/>
    <mergeCell ref="A158:C158"/>
    <mergeCell ref="A160:C160"/>
    <mergeCell ref="A161:C161"/>
    <mergeCell ref="A162:C162"/>
    <mergeCell ref="A163:C163"/>
    <mergeCell ref="A182:C182"/>
    <mergeCell ref="A177:C177"/>
    <mergeCell ref="A178:C178"/>
    <mergeCell ref="A179:C179"/>
    <mergeCell ref="A181:C181"/>
    <mergeCell ref="A184:E184"/>
    <mergeCell ref="A185:C185"/>
    <mergeCell ref="A168:C168"/>
    <mergeCell ref="A170:C170"/>
    <mergeCell ref="A171:C171"/>
    <mergeCell ref="A172:C172"/>
    <mergeCell ref="A173:C173"/>
    <mergeCell ref="A174:C174"/>
    <mergeCell ref="A180:C180"/>
    <mergeCell ref="A176:C176"/>
    <mergeCell ref="A190:B190"/>
    <mergeCell ref="H190:I190"/>
    <mergeCell ref="A194:C194"/>
    <mergeCell ref="H186:I186"/>
    <mergeCell ref="A187:E187"/>
    <mergeCell ref="H188:I188"/>
    <mergeCell ref="A189:E189"/>
    <mergeCell ref="H189:I189"/>
    <mergeCell ref="B7:C7"/>
    <mergeCell ref="A8:C8"/>
    <mergeCell ref="A2:C2"/>
    <mergeCell ref="A3:C6"/>
    <mergeCell ref="A106:C108"/>
    <mergeCell ref="A80:G80"/>
    <mergeCell ref="A77:G77"/>
    <mergeCell ref="A81:G81"/>
    <mergeCell ref="A78:G78"/>
    <mergeCell ref="A96:I96"/>
    <mergeCell ref="A97:D97"/>
    <mergeCell ref="E97:H97"/>
    <mergeCell ref="A105:I105"/>
    <mergeCell ref="A91:G91"/>
    <mergeCell ref="C38:D38"/>
    <mergeCell ref="C34:D34"/>
    <mergeCell ref="F38:G38"/>
    <mergeCell ref="F34:G34"/>
    <mergeCell ref="F36:G36"/>
    <mergeCell ref="A37:H37"/>
    <mergeCell ref="H184:I184"/>
    <mergeCell ref="H187:I187"/>
    <mergeCell ref="H78:I78"/>
    <mergeCell ref="H185:I185"/>
    <mergeCell ref="H81:I81"/>
    <mergeCell ref="H85:I85"/>
    <mergeCell ref="H106:J106"/>
    <mergeCell ref="H87:I87"/>
    <mergeCell ref="H91:I91"/>
    <mergeCell ref="J107:J108"/>
    <mergeCell ref="A140:C140"/>
    <mergeCell ref="A141:C141"/>
    <mergeCell ref="A142:C142"/>
    <mergeCell ref="A169:C169"/>
    <mergeCell ref="A150:C150"/>
    <mergeCell ref="A151:C151"/>
    <mergeCell ref="A164:C164"/>
    <mergeCell ref="A165:C165"/>
    <mergeCell ref="A166:C166"/>
    <mergeCell ref="A167:C167"/>
  </mergeCells>
  <printOptions/>
  <pageMargins left="0.7875" right="0.39375" top="0.44027777777777777" bottom="0.39375" header="0.5118055555555555" footer="0.5118055555555555"/>
  <pageSetup fitToHeight="22222" fitToWidth="1" horizontalDpi="300" verticalDpi="300" orientation="portrait" paperSize="9" scale="77" r:id="rId1"/>
  <rowBreaks count="3" manualBreakCount="3">
    <brk id="68" max="255" man="1"/>
    <brk id="103" max="9" man="1"/>
    <brk id="13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культуры Кировской области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Главбух</dc:creator>
  <cp:keywords/>
  <dc:description/>
  <cp:lastModifiedBy>glbuhsvetlana</cp:lastModifiedBy>
  <cp:lastPrinted>2014-03-18T11:52:54Z</cp:lastPrinted>
  <dcterms:created xsi:type="dcterms:W3CDTF">2012-12-10T09:50:05Z</dcterms:created>
  <dcterms:modified xsi:type="dcterms:W3CDTF">2014-04-15T12:50:25Z</dcterms:modified>
  <cp:category/>
  <cp:version/>
  <cp:contentType/>
  <cp:contentStatus/>
</cp:coreProperties>
</file>