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9" activeTab="1"/>
  </bookViews>
  <sheets>
    <sheet name="стр 1" sheetId="1" r:id="rId1"/>
    <sheet name="ЭП" sheetId="2" r:id="rId2"/>
    <sheet name="стр 2" sheetId="3" r:id="rId3"/>
    <sheet name="Лист3" sheetId="4" r:id="rId4"/>
  </sheets>
  <definedNames>
    <definedName name="_xlnm.Print_Area" localSheetId="0">'стр 1'!$A$1:$S$114</definedName>
    <definedName name="_xlnm.Print_Area" localSheetId="2">'стр 2'!$A$1:$R$44</definedName>
    <definedName name="_xlnm.Print_Area" localSheetId="1">'ЭП'!$A$1:$S$139</definedName>
  </definedNames>
  <calcPr fullCalcOnLoad="1"/>
</workbook>
</file>

<file path=xl/sharedStrings.xml><?xml version="1.0" encoding="utf-8"?>
<sst xmlns="http://schemas.openxmlformats.org/spreadsheetml/2006/main" count="707" uniqueCount="382">
  <si>
    <t>СД.00</t>
  </si>
  <si>
    <t>Специальные  дисциплины</t>
  </si>
  <si>
    <t>СД.01</t>
  </si>
  <si>
    <t>СД.02</t>
  </si>
  <si>
    <t>СД.03</t>
  </si>
  <si>
    <t>СД.04</t>
  </si>
  <si>
    <t>Дисц. по выбору студента, устанавл. уч завед.</t>
  </si>
  <si>
    <t>Недельная нагрузка студента по циклу</t>
  </si>
  <si>
    <t>ТО.Р</t>
  </si>
  <si>
    <t>Теоретическое обучение. Дисциплины национально-регионального компонента</t>
  </si>
  <si>
    <t>ДФ.00</t>
  </si>
  <si>
    <t>Дисциплины факультативные</t>
  </si>
  <si>
    <t>ПП.00</t>
  </si>
  <si>
    <t>Производств. (профессиональная) практика</t>
  </si>
  <si>
    <t xml:space="preserve"> ПП.01</t>
  </si>
  <si>
    <t xml:space="preserve"> ПП.02</t>
  </si>
  <si>
    <t xml:space="preserve"> ПП.03</t>
  </si>
  <si>
    <t xml:space="preserve">Преддипломная практика </t>
  </si>
  <si>
    <t>Недельная нагрузка студента с основным общим образованием</t>
  </si>
  <si>
    <t>ИТОГО ЧАСОВ:</t>
  </si>
  <si>
    <t>История исполнительства</t>
  </si>
  <si>
    <t>Фортепиано</t>
  </si>
  <si>
    <t>Ансамбль</t>
  </si>
  <si>
    <t xml:space="preserve">Инструментоведение </t>
  </si>
  <si>
    <t>занятий по иностранному языку и физкультурой на 1-м и 2-м курсах</t>
  </si>
  <si>
    <t>Концертная практика</t>
  </si>
  <si>
    <t xml:space="preserve">Педагогическая практика </t>
  </si>
  <si>
    <t xml:space="preserve">Недельная нагрузка студента со средним (полным) общим образованием с учётом   </t>
  </si>
  <si>
    <t>В течение 4х лет обучения</t>
  </si>
  <si>
    <t>СД.05</t>
  </si>
  <si>
    <t xml:space="preserve">Инструментовка и аранжировка </t>
  </si>
  <si>
    <t xml:space="preserve">Дисциплины специализации </t>
  </si>
  <si>
    <t>СД.ДС.00</t>
  </si>
  <si>
    <t>СД.ДС.01</t>
  </si>
  <si>
    <t>СД.ДС.02</t>
  </si>
  <si>
    <t>СД.ДС.03</t>
  </si>
  <si>
    <t>СД.ДС.04</t>
  </si>
  <si>
    <t>Практический курс джазовой импровизации</t>
  </si>
  <si>
    <t>ДС.ДВ.00</t>
  </si>
  <si>
    <t>ДС.ДВ.01</t>
  </si>
  <si>
    <t>ДС.ДВ.02</t>
  </si>
  <si>
    <t>ДС.ДВ.04</t>
  </si>
  <si>
    <t xml:space="preserve"> </t>
  </si>
  <si>
    <t>2,4,6, ИГА  8</t>
  </si>
  <si>
    <t>6, ИГА 8</t>
  </si>
  <si>
    <t>1,2,4-6</t>
  </si>
  <si>
    <t>ИГА 8</t>
  </si>
  <si>
    <t>Эстрадное пение</t>
  </si>
  <si>
    <t>Методика обучения эстрадному пению</t>
  </si>
  <si>
    <t>5,7,ИГА 8</t>
  </si>
  <si>
    <t>Работа с вокальным ансамблем и творческим коллективом</t>
  </si>
  <si>
    <t>Культура речи</t>
  </si>
  <si>
    <t>Мастерство актера</t>
  </si>
  <si>
    <t>СД.ДС.05</t>
  </si>
  <si>
    <t>Танец и сценическое движение</t>
  </si>
  <si>
    <t>1,3-5</t>
  </si>
  <si>
    <t>СД.ДС.06</t>
  </si>
  <si>
    <t>Постановка концертных номеров</t>
  </si>
  <si>
    <t>СД.ДВ.07</t>
  </si>
  <si>
    <t>Исполнительская подготовка</t>
  </si>
  <si>
    <t>Дополнительный инструмент</t>
  </si>
  <si>
    <t>Дирижирование</t>
  </si>
  <si>
    <t>ДС.ДВ.05</t>
  </si>
  <si>
    <t>ДС.ДВ.06</t>
  </si>
  <si>
    <t>5,6,7,8</t>
  </si>
  <si>
    <t>В течение 3-4 курса обучения</t>
  </si>
  <si>
    <t>1,3,5,7,8</t>
  </si>
  <si>
    <t>3,4,8</t>
  </si>
  <si>
    <t>Изучение репертуара ДМШ</t>
  </si>
  <si>
    <t>ИГА</t>
  </si>
  <si>
    <t>3. План учебного процесса</t>
  </si>
  <si>
    <t>Индекс</t>
  </si>
  <si>
    <t>Учебные дисциплины</t>
  </si>
  <si>
    <t xml:space="preserve">Макси-маль-   ная нагрузка сту- дента, часов               </t>
  </si>
  <si>
    <t>Обязательные учебные занятия        часов</t>
  </si>
  <si>
    <t>Распр. обязат. уч. занятий по курсам и семестрам</t>
  </si>
  <si>
    <t>Формы контроля</t>
  </si>
  <si>
    <t>Всего</t>
  </si>
  <si>
    <t>в том числе</t>
  </si>
  <si>
    <t>1 курс</t>
  </si>
  <si>
    <t>2курс</t>
  </si>
  <si>
    <t>3 курс</t>
  </si>
  <si>
    <t>4 курс</t>
  </si>
  <si>
    <t>груп-повые</t>
  </si>
  <si>
    <t>мелко- груп- повые</t>
  </si>
  <si>
    <t>инди- виду- аль ные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</si>
  <si>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</si>
  <si>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</si>
  <si>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</si>
  <si>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</si>
  <si>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</si>
  <si>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</si>
  <si>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</si>
  <si>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</si>
  <si>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Контроль-ные уроки</t>
  </si>
  <si>
    <t>Зачеты</t>
  </si>
  <si>
    <t>Экзамены</t>
  </si>
  <si>
    <t>16    нед</t>
  </si>
  <si>
    <t>20   нед</t>
  </si>
  <si>
    <t>19   нед</t>
  </si>
  <si>
    <t>ОД.00</t>
  </si>
  <si>
    <t>Русский язык</t>
  </si>
  <si>
    <t>Литература</t>
  </si>
  <si>
    <t>История</t>
  </si>
  <si>
    <t>Математика и информатика</t>
  </si>
  <si>
    <t>География</t>
  </si>
  <si>
    <t>Основы безопасности жизнедеятельности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</si>
  <si>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</si>
  <si>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</si>
  <si>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</si>
  <si>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</si>
  <si>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</si>
  <si>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</si>
  <si>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 мировой культуры</t>
  </si>
  <si>
    <t>ОГСЭ.05</t>
  </si>
  <si>
    <t>Общепрофессиональные дисциплины</t>
  </si>
  <si>
    <t>История стилей музыкальной эстрады</t>
  </si>
  <si>
    <t>Сольфеджио</t>
  </si>
  <si>
    <t>Элементарная теория музыки</t>
  </si>
  <si>
    <t>Анализ музыкальных произведений</t>
  </si>
  <si>
    <t>Музыкальная информатика</t>
  </si>
  <si>
    <t>Безопасность жизнедеятельности</t>
  </si>
  <si>
    <t>Иностранный язык</t>
  </si>
  <si>
    <t>Гармония</t>
  </si>
  <si>
    <t>Промежуточная аттестация</t>
  </si>
  <si>
    <t>Федеральный компонент</t>
  </si>
  <si>
    <t>Базовые учебные дисциплины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</si>
  <si>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</si>
  <si>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</si>
  <si>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</si>
  <si>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</si>
  <si>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</si>
  <si>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</si>
  <si>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</si>
  <si>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</si>
  <si>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</si>
  <si>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Обществоведение, экономика,право</t>
  </si>
  <si>
    <t>Естествознание</t>
  </si>
  <si>
    <t>Самост. учебная нагрузка студента</t>
  </si>
  <si>
    <t>Физическая культура</t>
  </si>
  <si>
    <t>Профильные учебные дисциплины</t>
  </si>
  <si>
    <t>Народная музыкальная культура</t>
  </si>
  <si>
    <t>Музыкальная литература (зарубежная и отечественная)</t>
  </si>
  <si>
    <t>ОД.02.01</t>
  </si>
  <si>
    <t>ОД.02.02</t>
  </si>
  <si>
    <t>ОД.02.03</t>
  </si>
  <si>
    <t>ОД.02.04</t>
  </si>
  <si>
    <t>Обязательная часть циклов ОПОП</t>
  </si>
  <si>
    <t>Общий гуманитарный и социально-экономический цикл</t>
  </si>
  <si>
    <t>Психология общения</t>
  </si>
  <si>
    <t>Профессиональный цикл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</si>
  <si>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</si>
  <si>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</si>
  <si>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</si>
  <si>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</si>
  <si>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</si>
  <si>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</si>
  <si>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</si>
  <si>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</si>
  <si>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</si>
  <si>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</si>
  <si>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Профессиональные модули</t>
  </si>
  <si>
    <t>Музыкально-исполнительская деятельность</t>
  </si>
  <si>
    <t>Сольное пение</t>
  </si>
  <si>
    <t>Джазовая импровизация</t>
  </si>
  <si>
    <t>Ансамблевое исполнительство</t>
  </si>
  <si>
    <t>Основы сценической речи</t>
  </si>
  <si>
    <t>Мастерство актёра</t>
  </si>
  <si>
    <t>Танец, сценическое движение</t>
  </si>
  <si>
    <t>Фортепианное исполнительство</t>
  </si>
  <si>
    <t>Инструментоведение</t>
  </si>
  <si>
    <t>Недельная нагрузка студента по модулю</t>
  </si>
  <si>
    <t>ПМ.00</t>
  </si>
  <si>
    <t>ПМ.01</t>
  </si>
  <si>
    <t>ПМ.02</t>
  </si>
  <si>
    <t>МДК.01.01</t>
  </si>
  <si>
    <t>МДК.01.02</t>
  </si>
  <si>
    <t>МДК.01.03</t>
  </si>
  <si>
    <t>МДК.01.04</t>
  </si>
  <si>
    <t>МДК.01.05</t>
  </si>
  <si>
    <t>МДК.01.06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</si>
  <si>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</si>
  <si>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</si>
  <si>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</si>
  <si>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МДК.02.01</t>
  </si>
  <si>
    <t>МДК.02.02</t>
  </si>
  <si>
    <t>Организационно-правленческая деятельность</t>
  </si>
  <si>
    <t>Компьютерная аранжировка</t>
  </si>
  <si>
    <t xml:space="preserve">Работа с вокальным ансамблем, творческим коллективом, постановка концертных номеров </t>
  </si>
  <si>
    <t>ПМ.03</t>
  </si>
  <si>
    <t>МДК.03.01</t>
  </si>
  <si>
    <t>МДК.03.02</t>
  </si>
  <si>
    <t>Вариативная часть циклов ОПОП</t>
  </si>
  <si>
    <t xml:space="preserve">Недельная нагрузка студента </t>
  </si>
  <si>
    <t>Учебная практика</t>
  </si>
  <si>
    <t>Репетиционно-практическая подготовка</t>
  </si>
  <si>
    <t>Педагогическая работа</t>
  </si>
  <si>
    <t>Недельная нагрузка студента по учебной практике</t>
  </si>
  <si>
    <t>Всего часов обучения по циклам ОПОП</t>
  </si>
  <si>
    <t>Всего часов обучения по циклам ОПОП, включая федеральный компонент</t>
  </si>
  <si>
    <t>УП.00</t>
  </si>
  <si>
    <t>УП.01</t>
  </si>
  <si>
    <t>УП.02</t>
  </si>
  <si>
    <t>УП.03</t>
  </si>
  <si>
    <t>УП.04</t>
  </si>
  <si>
    <t>УП.05</t>
  </si>
  <si>
    <t>УП.06</t>
  </si>
  <si>
    <t>УП.07</t>
  </si>
  <si>
    <t>Изучение джазовых стандартов</t>
  </si>
  <si>
    <t>Основы джазовой композиции</t>
  </si>
  <si>
    <t>ОП.ВЧ.01</t>
  </si>
  <si>
    <t>ОП.ВЧ.02</t>
  </si>
  <si>
    <t>ОП.ВЧ.03</t>
  </si>
  <si>
    <t>ОП.ВЧ.04</t>
  </si>
  <si>
    <t>ОП.ВЧ.05</t>
  </si>
  <si>
    <t>ОП.ВЧ.06</t>
  </si>
  <si>
    <t>Физическая культура (ритмика)</t>
  </si>
  <si>
    <t>ОП.ВЧ.07</t>
  </si>
  <si>
    <t>ОП.ВЧ.08</t>
  </si>
  <si>
    <t>Основы джазовой импровизации</t>
  </si>
  <si>
    <t>ОП.ВЧ.09</t>
  </si>
  <si>
    <t>Джазовая гармония</t>
  </si>
  <si>
    <t>Максимальная учебная нагрузка студента</t>
  </si>
  <si>
    <t>Производственная практика (по профилю специальности)</t>
  </si>
  <si>
    <t>ПП.01</t>
  </si>
  <si>
    <t xml:space="preserve">Производственная практика (исполнительская) </t>
  </si>
  <si>
    <t>ПП.02</t>
  </si>
  <si>
    <t xml:space="preserve">Производственная практика (педагогическая) </t>
  </si>
  <si>
    <t>Производственная практика (преддипломная)</t>
  </si>
  <si>
    <t>ПА.00</t>
  </si>
  <si>
    <t>Государственная (итоговая) аттестация</t>
  </si>
  <si>
    <t>Подготовка выпускной квалификационной работы</t>
  </si>
  <si>
    <t xml:space="preserve">Защита выпускной квалификационной работы </t>
  </si>
  <si>
    <t>ПДП.00</t>
  </si>
  <si>
    <t>ГИА. 00</t>
  </si>
  <si>
    <t>Государственный экзамен "Управление вокальным ансамблем, творческим коллективом"</t>
  </si>
  <si>
    <t>Государственный экзамен                              "Ансамблевое исполнительство"</t>
  </si>
  <si>
    <t>Государственный экзамен                           "Педагогическая подготовка"</t>
  </si>
  <si>
    <t>13 нед.</t>
  </si>
  <si>
    <t>4 нед.</t>
  </si>
  <si>
    <t>1 нед.</t>
  </si>
  <si>
    <t>5 нед.</t>
  </si>
  <si>
    <t>0,5 нед.</t>
  </si>
  <si>
    <t>ГИА. 01</t>
  </si>
  <si>
    <t>ГИА. 02</t>
  </si>
  <si>
    <t>ГИА. 05</t>
  </si>
  <si>
    <t>ГИА. 04</t>
  </si>
  <si>
    <t>ГИА. 03</t>
  </si>
  <si>
    <t>Курс</t>
  </si>
  <si>
    <t xml:space="preserve">2 курс </t>
  </si>
  <si>
    <t>Семестры</t>
  </si>
  <si>
    <t>Изучаемых дисциплин</t>
  </si>
  <si>
    <t>Курсовых проектов (работ)</t>
  </si>
  <si>
    <t>Экзаменов</t>
  </si>
  <si>
    <t>Зачётов</t>
  </si>
  <si>
    <t>Контрольных работ</t>
  </si>
  <si>
    <t xml:space="preserve"> 1-4</t>
  </si>
  <si>
    <t xml:space="preserve"> 1-3</t>
  </si>
  <si>
    <t>1,3,5</t>
  </si>
  <si>
    <t>2,4,6</t>
  </si>
  <si>
    <t xml:space="preserve"> 5-7</t>
  </si>
  <si>
    <t>2,4,7</t>
  </si>
  <si>
    <t>3,6,7</t>
  </si>
  <si>
    <t>1,7,8</t>
  </si>
  <si>
    <t>1,4,5</t>
  </si>
  <si>
    <t>Основы педагогики</t>
  </si>
  <si>
    <t>Возрастная психология</t>
  </si>
  <si>
    <t>Изучение методической литературы по вопросам педагогики и методики</t>
  </si>
  <si>
    <t>ОП.ВЧ.10</t>
  </si>
  <si>
    <t>ОП.ВЧ.11</t>
  </si>
  <si>
    <t xml:space="preserve"> 1-8</t>
  </si>
  <si>
    <t xml:space="preserve"> 3-7</t>
  </si>
  <si>
    <t>Основы менеджмента</t>
  </si>
  <si>
    <t>ОП.ВЧ.12</t>
  </si>
  <si>
    <t>Связи с общественностью</t>
  </si>
  <si>
    <t>Основы педагогики и психологии</t>
  </si>
  <si>
    <t>Фортепиано, орк-стр</t>
  </si>
  <si>
    <t>Консультации</t>
  </si>
  <si>
    <t>Семестр</t>
  </si>
  <si>
    <t xml:space="preserve">Дисциплины </t>
  </si>
  <si>
    <t>2 курс</t>
  </si>
  <si>
    <t>4,5,6,7</t>
  </si>
  <si>
    <t>2,4,6,8</t>
  </si>
  <si>
    <t>Музыкальная литература</t>
  </si>
  <si>
    <t>4,7,8</t>
  </si>
  <si>
    <t>5,7,8</t>
  </si>
  <si>
    <t>дух, ОНИ</t>
  </si>
  <si>
    <t>4,6,8</t>
  </si>
  <si>
    <t>Вокальное искусство</t>
  </si>
  <si>
    <t>Сольное и хоровое народное пение</t>
  </si>
  <si>
    <t>Музыкальное искусство эстрады</t>
  </si>
  <si>
    <t>2,4,7,8</t>
  </si>
  <si>
    <t>Теория музыки</t>
  </si>
  <si>
    <t>Формы промежуточной аттестации</t>
  </si>
  <si>
    <t>История вокального исполнительства</t>
  </si>
  <si>
    <t>Организационно-управленческая деятельность</t>
  </si>
  <si>
    <t>дифференцированные зачёты</t>
  </si>
  <si>
    <t>экзамены</t>
  </si>
  <si>
    <t xml:space="preserve">Обязательные учебные занятия    </t>
  </si>
  <si>
    <t>Распределение обязательных учебных занятий        по курсам и семестрам</t>
  </si>
  <si>
    <t>Фортепианное исполнительство, аккомпанемент и чтение с листа</t>
  </si>
  <si>
    <t>Защита выпускной квалификационной (дипломной) работы  - "Исполнение сольной программы"</t>
  </si>
  <si>
    <t>Государственный экзамен по междисциплинарному курсу "Ансамблевое исполнительство"</t>
  </si>
  <si>
    <t>МДК.01.07</t>
  </si>
  <si>
    <t>ОП.09</t>
  </si>
  <si>
    <t>Основы психологии музыкального восприятия</t>
  </si>
  <si>
    <t>Работа с вокальным ансамблем, творческим коллективом</t>
  </si>
  <si>
    <t>Основы дирижирования</t>
  </si>
  <si>
    <t>Основы организации учебного процесса</t>
  </si>
  <si>
    <t>Инструментовка и аранжировка музыкальных произведений</t>
  </si>
  <si>
    <t>ОГСЭ.06</t>
  </si>
  <si>
    <t>Введение в специальность: общие компетенции профессионала</t>
  </si>
  <si>
    <t>Фортепианное исполнительство, аккомпанемент и чтение с листа, инструментоведение</t>
  </si>
  <si>
    <t>МДК 01.06</t>
  </si>
  <si>
    <t>МДК 01.04</t>
  </si>
  <si>
    <t>Основы сценической речи, мастерство актера</t>
  </si>
  <si>
    <t>МДК 01.01</t>
  </si>
  <si>
    <t>МДК 03.01</t>
  </si>
  <si>
    <t>Инструментовка и аранжировка музыкальных произведений, компьютерная аранжировка</t>
  </si>
  <si>
    <t>Наименование дисциплин,                                  профессиональных модулей,
междисциплинарных курсов</t>
  </si>
  <si>
    <t>Текущий контроль</t>
  </si>
  <si>
    <t>1-3</t>
  </si>
  <si>
    <t>1-4</t>
  </si>
  <si>
    <t>5-7</t>
  </si>
  <si>
    <t>5-8</t>
  </si>
  <si>
    <t>1,3,5,7</t>
  </si>
  <si>
    <t>1,2,4,6</t>
  </si>
  <si>
    <t>3,5,7</t>
  </si>
  <si>
    <t>1,4,6,8</t>
  </si>
  <si>
    <t>3,4,6</t>
  </si>
  <si>
    <t>Работа с вокальным ансамблем, творческим коллективом, постановка концертных номеров</t>
  </si>
  <si>
    <t>Э(к)-8</t>
  </si>
  <si>
    <t>3,7,8</t>
  </si>
  <si>
    <r>
      <t>Всего форм контроля</t>
    </r>
    <r>
      <rPr>
        <sz val="11"/>
        <rFont val="Arial"/>
        <family val="2"/>
      </rPr>
      <t>:</t>
    </r>
  </si>
  <si>
    <t>3-5,7,8</t>
  </si>
  <si>
    <t>1-7</t>
  </si>
  <si>
    <t>Общеобразовательный учебный цикл</t>
  </si>
  <si>
    <t>ОД.01</t>
  </si>
  <si>
    <t>ОД.02</t>
  </si>
  <si>
    <t>Обязательная часть учебных циклов ППССЗ</t>
  </si>
  <si>
    <t>Общий гуманитарный и социально-экономический учебный цикл</t>
  </si>
  <si>
    <t>Профессиональный учебный цикл</t>
  </si>
  <si>
    <t>Государственный экзамен "Управление эстрадным ансамблем, творческим коллективом"</t>
  </si>
  <si>
    <t>Государственный экзамен "Педагогическая деятельность"</t>
  </si>
  <si>
    <t>Государственная итоговая аттестация</t>
  </si>
  <si>
    <t>Всего часов обучения по учебным циклам ППССЗ</t>
  </si>
  <si>
    <t>Объем аудиторной учебной нагрузки студента</t>
  </si>
  <si>
    <t>по специальности 53.02.02 "Музыкальное искусство эстрады" (по видам)</t>
  </si>
  <si>
    <t>Утвержден приказом</t>
  </si>
  <si>
    <t xml:space="preserve">УЧЕБНЫЙ ПЛАН 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</si>
  <si>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</si>
  <si>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</si>
  <si>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</si>
  <si>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Эстрадное пение (углубленная подготовка)</t>
  </si>
  <si>
    <t>Квалификация: Артист, преподаватель, руководитель эстрадного коллектива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</si>
  <si>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</si>
  <si>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</si>
  <si>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</si>
  <si>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ОП.10</t>
  </si>
  <si>
    <t>Всего часов обучения</t>
  </si>
  <si>
    <t>8*</t>
  </si>
  <si>
    <t>6,8*</t>
  </si>
  <si>
    <t>3,4,6,7</t>
  </si>
  <si>
    <t>Учебная практика по педагогической работе</t>
  </si>
  <si>
    <t>Педагогическая практика</t>
  </si>
  <si>
    <t>Исполнительская практика</t>
  </si>
  <si>
    <t>3-7</t>
  </si>
  <si>
    <t>4, 5</t>
  </si>
  <si>
    <t>1-6</t>
  </si>
  <si>
    <t>3 нед.</t>
  </si>
  <si>
    <t>1-5</t>
  </si>
  <si>
    <t>ДЗ* - комплексный зачет в рамках МДК 03.01 и МДК.03.02</t>
  </si>
  <si>
    <t>Обществознание</t>
  </si>
  <si>
    <t>ОД.01.10</t>
  </si>
  <si>
    <t>Астрономия</t>
  </si>
  <si>
    <t>ОГСЭ.07</t>
  </si>
  <si>
    <t>Основы проектной деятельности</t>
  </si>
  <si>
    <t>1,4,5,7</t>
  </si>
  <si>
    <t>3</t>
  </si>
  <si>
    <t>2</t>
  </si>
  <si>
    <t>№ 241-од от 30.08.2021</t>
  </si>
  <si>
    <t>2021 - 2022 учебного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</si>
</sst>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28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3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shrinkToFi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6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0" fillId="3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2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16" fontId="0" fillId="0" borderId="3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32" borderId="3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10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6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6" fillId="0" borderId="35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6" fillId="32" borderId="43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6" fillId="32" borderId="44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6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10" fillId="0" borderId="4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1" xfId="0" applyFont="1" applyBorder="1" applyAlignment="1">
      <alignment/>
    </xf>
    <xf numFmtId="0" fontId="10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0" fillId="32" borderId="0" xfId="0" applyFill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2" borderId="50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32" borderId="54" xfId="0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6" fillId="32" borderId="56" xfId="0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5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 vertical="center" wrapText="1"/>
    </xf>
    <xf numFmtId="0" fontId="0" fillId="32" borderId="53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32" borderId="50" xfId="0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/>
    </xf>
    <xf numFmtId="0" fontId="6" fillId="32" borderId="52" xfId="0" applyFont="1" applyFill="1" applyBorder="1" applyAlignment="1">
      <alignment horizontal="center"/>
    </xf>
    <xf numFmtId="0" fontId="6" fillId="32" borderId="53" xfId="0" applyFont="1" applyFill="1" applyBorder="1" applyAlignment="1">
      <alignment horizontal="center"/>
    </xf>
    <xf numFmtId="0" fontId="10" fillId="32" borderId="54" xfId="0" applyFont="1" applyFill="1" applyBorder="1" applyAlignment="1">
      <alignment horizontal="center"/>
    </xf>
    <xf numFmtId="0" fontId="10" fillId="32" borderId="52" xfId="0" applyFont="1" applyFill="1" applyBorder="1" applyAlignment="1">
      <alignment horizontal="center"/>
    </xf>
    <xf numFmtId="0" fontId="10" fillId="32" borderId="55" xfId="0" applyFont="1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56" xfId="0" applyFont="1" applyBorder="1" applyAlignment="1">
      <alignment horizontal="center" wrapText="1"/>
    </xf>
    <xf numFmtId="0" fontId="0" fillId="0" borderId="56" xfId="0" applyBorder="1" applyAlignment="1">
      <alignment horizontal="center" vertical="center"/>
    </xf>
    <xf numFmtId="0" fontId="8" fillId="0" borderId="5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34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wrapText="1"/>
    </xf>
    <xf numFmtId="0" fontId="14" fillId="0" borderId="28" xfId="0" applyFont="1" applyBorder="1" applyAlignment="1">
      <alignment/>
    </xf>
    <xf numFmtId="0" fontId="16" fillId="0" borderId="43" xfId="0" applyFont="1" applyBorder="1" applyAlignment="1">
      <alignment horizontal="center" wrapText="1"/>
    </xf>
    <xf numFmtId="0" fontId="14" fillId="0" borderId="67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67" xfId="0" applyFont="1" applyBorder="1" applyAlignment="1">
      <alignment horizontal="center" wrapText="1"/>
    </xf>
    <xf numFmtId="0" fontId="13" fillId="0" borderId="6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43" xfId="0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17" fillId="0" borderId="28" xfId="0" applyFont="1" applyBorder="1" applyAlignment="1">
      <alignment horizontal="center" vertical="top" wrapText="1"/>
    </xf>
    <xf numFmtId="0" fontId="17" fillId="0" borderId="28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67" xfId="0" applyFont="1" applyBorder="1" applyAlignment="1">
      <alignment horizontal="left" vertical="top" wrapText="1"/>
    </xf>
    <xf numFmtId="0" fontId="17" fillId="0" borderId="67" xfId="0" applyFont="1" applyBorder="1" applyAlignment="1">
      <alignment horizontal="center" vertical="top" wrapText="1"/>
    </xf>
    <xf numFmtId="0" fontId="18" fillId="0" borderId="56" xfId="0" applyFont="1" applyBorder="1" applyAlignment="1">
      <alignment horizontal="left" vertical="top" wrapText="1"/>
    </xf>
    <xf numFmtId="0" fontId="18" fillId="0" borderId="58" xfId="0" applyFont="1" applyBorder="1" applyAlignment="1">
      <alignment horizontal="left" vertical="top" wrapText="1"/>
    </xf>
    <xf numFmtId="0" fontId="18" fillId="0" borderId="5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32" borderId="70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32" borderId="60" xfId="0" applyFont="1" applyFill="1" applyBorder="1" applyAlignment="1">
      <alignment horizontal="center" vertical="center"/>
    </xf>
    <xf numFmtId="0" fontId="6" fillId="32" borderId="6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2" fillId="32" borderId="47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1" fillId="32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6" fillId="0" borderId="72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6" fillId="0" borderId="70" xfId="0" applyFont="1" applyBorder="1" applyAlignment="1">
      <alignment wrapText="1"/>
    </xf>
    <xf numFmtId="0" fontId="14" fillId="0" borderId="35" xfId="0" applyFont="1" applyBorder="1" applyAlignment="1">
      <alignment/>
    </xf>
    <xf numFmtId="0" fontId="14" fillId="0" borderId="46" xfId="0" applyFont="1" applyBorder="1" applyAlignment="1">
      <alignment wrapText="1"/>
    </xf>
    <xf numFmtId="0" fontId="10" fillId="0" borderId="7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32" borderId="76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11" fillId="0" borderId="3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6" fillId="0" borderId="33" xfId="0" applyFont="1" applyBorder="1" applyAlignment="1">
      <alignment/>
    </xf>
    <xf numFmtId="0" fontId="6" fillId="32" borderId="54" xfId="0" applyFont="1" applyFill="1" applyBorder="1" applyAlignment="1">
      <alignment horizontal="left"/>
    </xf>
    <xf numFmtId="0" fontId="6" fillId="32" borderId="52" xfId="0" applyFont="1" applyFill="1" applyBorder="1" applyAlignment="1">
      <alignment horizontal="left"/>
    </xf>
    <xf numFmtId="0" fontId="6" fillId="32" borderId="5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1" fillId="32" borderId="54" xfId="0" applyFont="1" applyFill="1" applyBorder="1" applyAlignment="1">
      <alignment horizontal="left" vertical="center"/>
    </xf>
    <xf numFmtId="0" fontId="11" fillId="32" borderId="52" xfId="0" applyFont="1" applyFill="1" applyBorder="1" applyAlignment="1">
      <alignment horizontal="left" vertical="center"/>
    </xf>
    <xf numFmtId="0" fontId="11" fillId="32" borderId="55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6" fillId="0" borderId="57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6" fillId="0" borderId="59" xfId="0" applyFont="1" applyBorder="1" applyAlignment="1">
      <alignment wrapText="1"/>
    </xf>
    <xf numFmtId="0" fontId="16" fillId="0" borderId="60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14" fillId="0" borderId="3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 wrapText="1"/>
    </xf>
    <xf numFmtId="0" fontId="0" fillId="0" borderId="79" xfId="0" applyBorder="1" applyAlignment="1">
      <alignment/>
    </xf>
    <xf numFmtId="0" fontId="0" fillId="0" borderId="56" xfId="0" applyBorder="1" applyAlignment="1">
      <alignment/>
    </xf>
    <xf numFmtId="0" fontId="15" fillId="32" borderId="58" xfId="0" applyFont="1" applyFill="1" applyBorder="1" applyAlignment="1">
      <alignment wrapText="1"/>
    </xf>
    <xf numFmtId="0" fontId="15" fillId="0" borderId="71" xfId="0" applyFont="1" applyBorder="1" applyAlignment="1">
      <alignment wrapText="1"/>
    </xf>
    <xf numFmtId="0" fontId="15" fillId="0" borderId="63" xfId="0" applyFont="1" applyBorder="1" applyAlignment="1">
      <alignment wrapText="1"/>
    </xf>
    <xf numFmtId="0" fontId="15" fillId="0" borderId="42" xfId="0" applyFont="1" applyBorder="1" applyAlignment="1">
      <alignment wrapText="1"/>
    </xf>
    <xf numFmtId="0" fontId="15" fillId="0" borderId="65" xfId="0" applyFont="1" applyBorder="1" applyAlignment="1">
      <alignment wrapText="1"/>
    </xf>
    <xf numFmtId="0" fontId="14" fillId="32" borderId="58" xfId="0" applyFont="1" applyFill="1" applyBorder="1" applyAlignment="1">
      <alignment horizontal="center" wrapText="1"/>
    </xf>
    <xf numFmtId="0" fontId="15" fillId="32" borderId="59" xfId="0" applyFont="1" applyFill="1" applyBorder="1" applyAlignment="1">
      <alignment wrapText="1"/>
    </xf>
    <xf numFmtId="0" fontId="15" fillId="32" borderId="60" xfId="0" applyFont="1" applyFill="1" applyBorder="1" applyAlignment="1">
      <alignment wrapText="1"/>
    </xf>
    <xf numFmtId="0" fontId="15" fillId="32" borderId="61" xfId="0" applyFont="1" applyFill="1" applyBorder="1" applyAlignment="1">
      <alignment wrapText="1"/>
    </xf>
    <xf numFmtId="0" fontId="0" fillId="32" borderId="80" xfId="0" applyFill="1" applyBorder="1" applyAlignment="1">
      <alignment/>
    </xf>
    <xf numFmtId="0" fontId="0" fillId="32" borderId="58" xfId="0" applyFill="1" applyBorder="1" applyAlignment="1">
      <alignment/>
    </xf>
    <xf numFmtId="0" fontId="0" fillId="32" borderId="69" xfId="0" applyFill="1" applyBorder="1" applyAlignment="1">
      <alignment/>
    </xf>
    <xf numFmtId="0" fontId="0" fillId="32" borderId="60" xfId="0" applyFill="1" applyBorder="1" applyAlignment="1">
      <alignment/>
    </xf>
    <xf numFmtId="0" fontId="0" fillId="32" borderId="62" xfId="0" applyFill="1" applyBorder="1" applyAlignment="1">
      <alignment/>
    </xf>
    <xf numFmtId="0" fontId="0" fillId="32" borderId="59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29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7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0" fillId="34" borderId="73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7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top" wrapText="1"/>
    </xf>
    <xf numFmtId="0" fontId="17" fillId="35" borderId="50" xfId="0" applyFont="1" applyFill="1" applyBorder="1" applyAlignment="1">
      <alignment horizontal="center" vertical="top" wrapText="1"/>
    </xf>
    <xf numFmtId="0" fontId="17" fillId="0" borderId="50" xfId="0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1" fillId="32" borderId="50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48" xfId="0" applyFont="1" applyBorder="1" applyAlignment="1">
      <alignment horizontal="left" vertical="center" wrapText="1"/>
    </xf>
    <xf numFmtId="0" fontId="6" fillId="0" borderId="28" xfId="0" applyFont="1" applyBorder="1" applyAlignment="1">
      <alignment/>
    </xf>
    <xf numFmtId="0" fontId="20" fillId="0" borderId="0" xfId="53" applyFont="1">
      <alignment/>
      <protection/>
    </xf>
    <xf numFmtId="0" fontId="19" fillId="0" borderId="0" xfId="53">
      <alignment/>
      <protection/>
    </xf>
    <xf numFmtId="0" fontId="20" fillId="0" borderId="13" xfId="53" applyFont="1" applyBorder="1">
      <alignment/>
      <protection/>
    </xf>
    <xf numFmtId="0" fontId="19" fillId="0" borderId="13" xfId="53" applyBorder="1">
      <alignment/>
      <protection/>
    </xf>
    <xf numFmtId="0" fontId="19" fillId="35" borderId="13" xfId="53" applyFill="1" applyBorder="1" applyAlignment="1">
      <alignment horizontal="center"/>
      <protection/>
    </xf>
    <xf numFmtId="0" fontId="19" fillId="35" borderId="13" xfId="53" applyFill="1" applyBorder="1">
      <alignment/>
      <protection/>
    </xf>
    <xf numFmtId="0" fontId="19" fillId="0" borderId="13" xfId="53" applyBorder="1" applyAlignment="1">
      <alignment horizontal="center"/>
      <protection/>
    </xf>
    <xf numFmtId="0" fontId="19" fillId="0" borderId="13" xfId="53" applyFill="1" applyBorder="1">
      <alignment/>
      <protection/>
    </xf>
    <xf numFmtId="0" fontId="20" fillId="0" borderId="20" xfId="53" applyFont="1" applyBorder="1" applyAlignment="1">
      <alignment horizontal="left"/>
      <protection/>
    </xf>
    <xf numFmtId="0" fontId="10" fillId="36" borderId="1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5" fillId="0" borderId="56" xfId="0" applyFont="1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3" xfId="0" applyFont="1" applyBorder="1" applyAlignment="1">
      <alignment/>
    </xf>
    <xf numFmtId="0" fontId="10" fillId="0" borderId="38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3" fillId="0" borderId="68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/>
    </xf>
    <xf numFmtId="0" fontId="23" fillId="0" borderId="32" xfId="0" applyFont="1" applyBorder="1" applyAlignment="1">
      <alignment horizontal="left" vertical="center"/>
    </xf>
    <xf numFmtId="0" fontId="6" fillId="0" borderId="29" xfId="0" applyFont="1" applyBorder="1" applyAlignment="1">
      <alignment/>
    </xf>
    <xf numFmtId="0" fontId="23" fillId="0" borderId="3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32" xfId="0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7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0" fontId="6" fillId="0" borderId="35" xfId="0" applyFont="1" applyBorder="1" applyAlignment="1">
      <alignment wrapText="1"/>
    </xf>
    <xf numFmtId="0" fontId="6" fillId="0" borderId="31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32" borderId="5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1" fillId="0" borderId="70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/>
    </xf>
    <xf numFmtId="0" fontId="6" fillId="0" borderId="8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/>
    </xf>
    <xf numFmtId="0" fontId="12" fillId="0" borderId="47" xfId="0" applyFont="1" applyBorder="1" applyAlignment="1">
      <alignment/>
    </xf>
    <xf numFmtId="0" fontId="16" fillId="0" borderId="35" xfId="0" applyFont="1" applyBorder="1" applyAlignment="1">
      <alignment horizontal="right"/>
    </xf>
    <xf numFmtId="0" fontId="12" fillId="0" borderId="46" xfId="0" applyFont="1" applyBorder="1" applyAlignment="1">
      <alignment/>
    </xf>
    <xf numFmtId="0" fontId="10" fillId="0" borderId="35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/>
    </xf>
    <xf numFmtId="0" fontId="6" fillId="0" borderId="35" xfId="0" applyFont="1" applyFill="1" applyBorder="1" applyAlignment="1">
      <alignment horizontal="left"/>
    </xf>
    <xf numFmtId="0" fontId="14" fillId="0" borderId="35" xfId="0" applyFont="1" applyFill="1" applyBorder="1" applyAlignment="1">
      <alignment/>
    </xf>
    <xf numFmtId="0" fontId="15" fillId="32" borderId="70" xfId="0" applyFont="1" applyFill="1" applyBorder="1" applyAlignment="1">
      <alignment wrapText="1"/>
    </xf>
    <xf numFmtId="0" fontId="6" fillId="0" borderId="4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 wrapText="1"/>
    </xf>
    <xf numFmtId="0" fontId="15" fillId="0" borderId="79" xfId="0" applyFont="1" applyBorder="1" applyAlignment="1">
      <alignment wrapText="1"/>
    </xf>
    <xf numFmtId="0" fontId="15" fillId="32" borderId="77" xfId="0" applyFont="1" applyFill="1" applyBorder="1" applyAlignment="1">
      <alignment wrapText="1"/>
    </xf>
    <xf numFmtId="0" fontId="16" fillId="0" borderId="80" xfId="0" applyFont="1" applyBorder="1" applyAlignment="1">
      <alignment wrapText="1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2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43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wrapText="1"/>
    </xf>
    <xf numFmtId="0" fontId="6" fillId="0" borderId="43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center"/>
    </xf>
    <xf numFmtId="0" fontId="10" fillId="0" borderId="88" xfId="0" applyFont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/>
    </xf>
    <xf numFmtId="0" fontId="16" fillId="0" borderId="67" xfId="0" applyFont="1" applyBorder="1" applyAlignment="1">
      <alignment vertical="center" wrapText="1"/>
    </xf>
    <xf numFmtId="0" fontId="23" fillId="0" borderId="68" xfId="0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6" fillId="0" borderId="80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/>
    </xf>
    <xf numFmtId="0" fontId="11" fillId="32" borderId="70" xfId="0" applyFont="1" applyFill="1" applyBorder="1" applyAlignment="1">
      <alignment horizontal="left" vertical="center"/>
    </xf>
    <xf numFmtId="0" fontId="11" fillId="32" borderId="58" xfId="0" applyFont="1" applyFill="1" applyBorder="1" applyAlignment="1">
      <alignment horizontal="left" vertical="center"/>
    </xf>
    <xf numFmtId="0" fontId="11" fillId="32" borderId="80" xfId="0" applyFont="1" applyFill="1" applyBorder="1" applyAlignment="1">
      <alignment horizontal="left" vertical="center"/>
    </xf>
    <xf numFmtId="0" fontId="6" fillId="32" borderId="77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6" fillId="32" borderId="59" xfId="0" applyFont="1" applyFill="1" applyBorder="1" applyAlignment="1">
      <alignment horizontal="center"/>
    </xf>
    <xf numFmtId="0" fontId="6" fillId="32" borderId="60" xfId="0" applyFont="1" applyFill="1" applyBorder="1" applyAlignment="1">
      <alignment horizontal="center"/>
    </xf>
    <xf numFmtId="0" fontId="6" fillId="32" borderId="62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0" fontId="14" fillId="0" borderId="58" xfId="0" applyFont="1" applyBorder="1" applyAlignment="1">
      <alignment wrapText="1"/>
    </xf>
    <xf numFmtId="0" fontId="14" fillId="0" borderId="77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6" fillId="0" borderId="58" xfId="0" applyFont="1" applyBorder="1" applyAlignment="1">
      <alignment/>
    </xf>
    <xf numFmtId="0" fontId="16" fillId="0" borderId="70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77" xfId="0" applyNumberFormat="1" applyFont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70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67" xfId="0" applyFont="1" applyFill="1" applyBorder="1" applyAlignment="1">
      <alignment horizontal="left"/>
    </xf>
    <xf numFmtId="0" fontId="6" fillId="32" borderId="37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 horizontal="center" vertical="center"/>
    </xf>
    <xf numFmtId="0" fontId="6" fillId="32" borderId="68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0" fillId="32" borderId="24" xfId="0" applyFill="1" applyBorder="1" applyAlignment="1">
      <alignment/>
    </xf>
    <xf numFmtId="0" fontId="6" fillId="32" borderId="5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6" fillId="32" borderId="95" xfId="0" applyFont="1" applyFill="1" applyBorder="1" applyAlignment="1">
      <alignment horizontal="center" vertical="center"/>
    </xf>
    <xf numFmtId="0" fontId="6" fillId="32" borderId="81" xfId="0" applyFont="1" applyFill="1" applyBorder="1" applyAlignment="1">
      <alignment horizontal="center" vertical="center"/>
    </xf>
    <xf numFmtId="0" fontId="6" fillId="32" borderId="96" xfId="0" applyFont="1" applyFill="1" applyBorder="1" applyAlignment="1">
      <alignment horizontal="center" vertical="center"/>
    </xf>
    <xf numFmtId="0" fontId="6" fillId="32" borderId="82" xfId="0" applyFont="1" applyFill="1" applyBorder="1" applyAlignment="1">
      <alignment horizontal="center" vertical="center"/>
    </xf>
    <xf numFmtId="0" fontId="6" fillId="32" borderId="97" xfId="0" applyFont="1" applyFill="1" applyBorder="1" applyAlignment="1">
      <alignment horizontal="center" vertical="center"/>
    </xf>
    <xf numFmtId="0" fontId="6" fillId="32" borderId="98" xfId="0" applyFont="1" applyFill="1" applyBorder="1" applyAlignment="1">
      <alignment horizontal="center" vertical="center"/>
    </xf>
    <xf numFmtId="0" fontId="6" fillId="32" borderId="99" xfId="0" applyFont="1" applyFill="1" applyBorder="1" applyAlignment="1">
      <alignment horizontal="center" vertical="center"/>
    </xf>
    <xf numFmtId="0" fontId="6" fillId="32" borderId="100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10" fillId="32" borderId="61" xfId="0" applyFont="1" applyFill="1" applyBorder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10" fillId="0" borderId="6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0" fillId="0" borderId="101" xfId="0" applyBorder="1" applyAlignment="1">
      <alignment/>
    </xf>
    <xf numFmtId="0" fontId="14" fillId="0" borderId="5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6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32" borderId="82" xfId="0" applyFont="1" applyFill="1" applyBorder="1" applyAlignment="1">
      <alignment horizontal="center"/>
    </xf>
    <xf numFmtId="0" fontId="10" fillId="32" borderId="81" xfId="0" applyFont="1" applyFill="1" applyBorder="1" applyAlignment="1">
      <alignment horizontal="center"/>
    </xf>
    <xf numFmtId="0" fontId="10" fillId="32" borderId="101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12" fillId="0" borderId="79" xfId="0" applyFont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10" fillId="0" borderId="58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/>
    </xf>
    <xf numFmtId="0" fontId="2" fillId="0" borderId="102" xfId="0" applyFont="1" applyFill="1" applyBorder="1" applyAlignment="1">
      <alignment horizontal="left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10" fillId="0" borderId="86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10" xfId="0" applyBorder="1" applyAlignment="1">
      <alignment horizontal="center"/>
    </xf>
    <xf numFmtId="0" fontId="6" fillId="0" borderId="11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86" xfId="0" applyNumberFormat="1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/>
    </xf>
    <xf numFmtId="0" fontId="2" fillId="0" borderId="114" xfId="0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/>
    </xf>
    <xf numFmtId="0" fontId="6" fillId="0" borderId="116" xfId="0" applyFont="1" applyFill="1" applyBorder="1" applyAlignment="1">
      <alignment horizontal="left" vertical="center"/>
    </xf>
    <xf numFmtId="0" fontId="6" fillId="0" borderId="117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16" xfId="0" applyFont="1" applyBorder="1" applyAlignment="1">
      <alignment horizontal="left" vertical="center"/>
    </xf>
    <xf numFmtId="0" fontId="6" fillId="0" borderId="11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/>
    </xf>
    <xf numFmtId="0" fontId="6" fillId="0" borderId="98" xfId="0" applyFont="1" applyBorder="1" applyAlignment="1">
      <alignment horizontal="center" vertical="center"/>
    </xf>
    <xf numFmtId="0" fontId="11" fillId="0" borderId="119" xfId="0" applyFont="1" applyBorder="1" applyAlignment="1">
      <alignment horizontal="left" vertical="center"/>
    </xf>
    <xf numFmtId="0" fontId="11" fillId="0" borderId="90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6" fillId="37" borderId="127" xfId="0" applyFont="1" applyFill="1" applyBorder="1" applyAlignment="1">
      <alignment horizontal="center" vertical="center"/>
    </xf>
    <xf numFmtId="0" fontId="6" fillId="37" borderId="128" xfId="0" applyFont="1" applyFill="1" applyBorder="1" applyAlignment="1">
      <alignment horizontal="center" vertical="center"/>
    </xf>
    <xf numFmtId="0" fontId="6" fillId="37" borderId="129" xfId="0" applyFont="1" applyFill="1" applyBorder="1" applyAlignment="1">
      <alignment horizontal="center" vertical="center"/>
    </xf>
    <xf numFmtId="0" fontId="6" fillId="37" borderId="130" xfId="0" applyFont="1" applyFill="1" applyBorder="1" applyAlignment="1">
      <alignment horizontal="center" vertical="center"/>
    </xf>
    <xf numFmtId="0" fontId="6" fillId="37" borderId="131" xfId="0" applyFont="1" applyFill="1" applyBorder="1" applyAlignment="1">
      <alignment horizontal="center" vertical="center"/>
    </xf>
    <xf numFmtId="0" fontId="6" fillId="37" borderId="132" xfId="0" applyFont="1" applyFill="1" applyBorder="1" applyAlignment="1">
      <alignment horizontal="center" vertical="center"/>
    </xf>
    <xf numFmtId="0" fontId="6" fillId="37" borderId="103" xfId="0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/>
    </xf>
    <xf numFmtId="0" fontId="6" fillId="37" borderId="134" xfId="0" applyFont="1" applyFill="1" applyBorder="1" applyAlignment="1">
      <alignment horizontal="center" vertical="center"/>
    </xf>
    <xf numFmtId="0" fontId="6" fillId="37" borderId="135" xfId="0" applyFont="1" applyFill="1" applyBorder="1" applyAlignment="1">
      <alignment horizontal="center" vertical="center"/>
    </xf>
    <xf numFmtId="0" fontId="6" fillId="37" borderId="136" xfId="0" applyFont="1" applyFill="1" applyBorder="1" applyAlignment="1">
      <alignment horizontal="center" vertical="center"/>
    </xf>
    <xf numFmtId="0" fontId="6" fillId="37" borderId="137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10" fillId="0" borderId="142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49" fontId="6" fillId="0" borderId="83" xfId="0" applyNumberFormat="1" applyFont="1" applyFill="1" applyBorder="1" applyAlignment="1">
      <alignment horizontal="center"/>
    </xf>
    <xf numFmtId="49" fontId="6" fillId="0" borderId="86" xfId="0" applyNumberFormat="1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/>
    </xf>
    <xf numFmtId="0" fontId="11" fillId="0" borderId="146" xfId="0" applyFont="1" applyFill="1" applyBorder="1" applyAlignment="1">
      <alignment horizontal="left" vertical="center"/>
    </xf>
    <xf numFmtId="0" fontId="11" fillId="0" borderId="146" xfId="0" applyFont="1" applyFill="1" applyBorder="1" applyAlignment="1">
      <alignment horizontal="center" vertical="center"/>
    </xf>
    <xf numFmtId="0" fontId="11" fillId="0" borderId="147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10" fillId="0" borderId="152" xfId="0" applyFont="1" applyFill="1" applyBorder="1" applyAlignment="1">
      <alignment horizontal="center" vertical="center"/>
    </xf>
    <xf numFmtId="0" fontId="10" fillId="0" borderId="153" xfId="0" applyFont="1" applyFill="1" applyBorder="1" applyAlignment="1">
      <alignment horizontal="center"/>
    </xf>
    <xf numFmtId="0" fontId="10" fillId="0" borderId="151" xfId="0" applyFont="1" applyFill="1" applyBorder="1" applyAlignment="1">
      <alignment horizontal="center"/>
    </xf>
    <xf numFmtId="0" fontId="10" fillId="0" borderId="15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6" fillId="0" borderId="13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7" fillId="0" borderId="3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34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75" xfId="0" applyFont="1" applyFill="1" applyBorder="1" applyAlignment="1">
      <alignment horizontal="center" vertical="top" wrapText="1"/>
    </xf>
    <xf numFmtId="0" fontId="10" fillId="0" borderId="72" xfId="0" applyFont="1" applyFill="1" applyBorder="1" applyAlignment="1">
      <alignment horizontal="left" vertical="center" wrapText="1"/>
    </xf>
    <xf numFmtId="0" fontId="6" fillId="0" borderId="89" xfId="0" applyFont="1" applyFill="1" applyBorder="1" applyAlignment="1">
      <alignment horizontal="center"/>
    </xf>
    <xf numFmtId="0" fontId="0" fillId="0" borderId="85" xfId="0" applyFill="1" applyBorder="1" applyAlignment="1">
      <alignment/>
    </xf>
    <xf numFmtId="0" fontId="0" fillId="0" borderId="88" xfId="0" applyFill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8" fillId="0" borderId="56" xfId="0" applyFont="1" applyBorder="1" applyAlignment="1">
      <alignment/>
    </xf>
    <xf numFmtId="0" fontId="18" fillId="0" borderId="56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textRotation="90"/>
    </xf>
    <xf numFmtId="0" fontId="6" fillId="0" borderId="100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98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9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98" xfId="0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22" xfId="53" applyFont="1" applyBorder="1" applyAlignment="1">
      <alignment horizontal="left"/>
      <protection/>
    </xf>
    <xf numFmtId="0" fontId="20" fillId="0" borderId="20" xfId="53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сульт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1"/>
  <sheetViews>
    <sheetView zoomScaleSheetLayoutView="75" zoomScalePageLayoutView="0" workbookViewId="0" topLeftCell="A1">
      <selection activeCell="H90" sqref="H90"/>
    </sheetView>
  </sheetViews>
  <sheetFormatPr defaultColWidth="9.00390625" defaultRowHeight="12.75"/>
  <cols>
    <col min="1" max="1" width="12.875" style="147" customWidth="1"/>
    <col min="2" max="2" width="56.00390625" style="0" customWidth="1"/>
    <col min="3" max="5" width="5.75390625" style="0" customWidth="1"/>
    <col min="6" max="7" width="9.00390625" style="0" customWidth="1"/>
    <col min="8" max="8" width="7.875" style="0" customWidth="1"/>
    <col min="9" max="9" width="7.375" style="0" customWidth="1"/>
    <col min="10" max="10" width="7.625" style="0" customWidth="1"/>
    <col min="11" max="11" width="7.375" style="0" customWidth="1"/>
    <col min="12" max="19" width="6.75390625" style="0" customWidth="1"/>
  </cols>
  <sheetData>
    <row r="1" spans="1:45" s="121" customFormat="1" ht="18.75" thickBot="1">
      <c r="A1" s="1144" t="s">
        <v>70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209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</row>
    <row r="2" spans="1:45" ht="14.25" customHeight="1">
      <c r="A2" s="1145" t="s">
        <v>71</v>
      </c>
      <c r="B2" s="1146" t="s">
        <v>72</v>
      </c>
      <c r="C2" s="1162" t="s">
        <v>76</v>
      </c>
      <c r="D2" s="1163"/>
      <c r="E2" s="1163"/>
      <c r="F2" s="1148" t="s">
        <v>73</v>
      </c>
      <c r="G2" s="1155" t="s">
        <v>138</v>
      </c>
      <c r="H2" s="1150" t="s">
        <v>74</v>
      </c>
      <c r="I2" s="1151"/>
      <c r="J2" s="1151"/>
      <c r="K2" s="1152"/>
      <c r="L2" s="1136" t="s">
        <v>75</v>
      </c>
      <c r="M2" s="1137"/>
      <c r="N2" s="1137"/>
      <c r="O2" s="1137"/>
      <c r="P2" s="1137"/>
      <c r="Q2" s="1137"/>
      <c r="R2" s="1137"/>
      <c r="S2" s="1138"/>
      <c r="T2" s="1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4.25" customHeight="1">
      <c r="A3" s="1142"/>
      <c r="B3" s="1147"/>
      <c r="C3" s="1164"/>
      <c r="D3" s="1165"/>
      <c r="E3" s="1165"/>
      <c r="F3" s="1149"/>
      <c r="G3" s="1156"/>
      <c r="H3" s="1153"/>
      <c r="I3" s="1127"/>
      <c r="J3" s="1127"/>
      <c r="K3" s="1131"/>
      <c r="L3" s="1139"/>
      <c r="M3" s="1140"/>
      <c r="N3" s="1140"/>
      <c r="O3" s="1140"/>
      <c r="P3" s="1140"/>
      <c r="Q3" s="1140"/>
      <c r="R3" s="1140"/>
      <c r="S3" s="1141"/>
      <c r="T3" s="1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4.25">
      <c r="A4" s="1142"/>
      <c r="B4" s="1147"/>
      <c r="C4" s="1166"/>
      <c r="D4" s="1167"/>
      <c r="E4" s="1167"/>
      <c r="F4" s="1149"/>
      <c r="G4" s="1156"/>
      <c r="H4" s="1154" t="s">
        <v>77</v>
      </c>
      <c r="I4" s="1140" t="s">
        <v>78</v>
      </c>
      <c r="J4" s="1140"/>
      <c r="K4" s="1158"/>
      <c r="L4" s="1139" t="s">
        <v>79</v>
      </c>
      <c r="M4" s="1140"/>
      <c r="N4" s="1140" t="s">
        <v>80</v>
      </c>
      <c r="O4" s="1140"/>
      <c r="P4" s="1140" t="s">
        <v>81</v>
      </c>
      <c r="Q4" s="1140"/>
      <c r="R4" s="1140" t="s">
        <v>82</v>
      </c>
      <c r="S4" s="1141"/>
      <c r="T4" s="1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4.25" customHeight="1">
      <c r="A5" s="1142"/>
      <c r="B5" s="1147"/>
      <c r="C5" s="1133" t="s">
        <v>96</v>
      </c>
      <c r="D5" s="1171" t="s">
        <v>95</v>
      </c>
      <c r="E5" s="1168" t="s">
        <v>94</v>
      </c>
      <c r="F5" s="1149"/>
      <c r="G5" s="1156"/>
      <c r="H5" s="1154"/>
      <c r="I5" s="1127" t="s">
        <v>83</v>
      </c>
      <c r="J5" s="1127" t="s">
        <v>84</v>
      </c>
      <c r="K5" s="1131" t="s">
        <v>85</v>
      </c>
      <c r="L5" s="1159" t="s">
        <v>86</v>
      </c>
      <c r="M5" s="1127" t="s">
        <v>87</v>
      </c>
      <c r="N5" s="1127" t="s">
        <v>88</v>
      </c>
      <c r="O5" s="1127" t="s">
        <v>89</v>
      </c>
      <c r="P5" s="1127" t="s">
        <v>90</v>
      </c>
      <c r="Q5" s="1127" t="s">
        <v>91</v>
      </c>
      <c r="R5" s="1127" t="s">
        <v>92</v>
      </c>
      <c r="S5" s="1132" t="s">
        <v>93</v>
      </c>
      <c r="T5" s="19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4.25" customHeight="1">
      <c r="A6" s="1142"/>
      <c r="B6" s="1147"/>
      <c r="C6" s="1134"/>
      <c r="D6" s="1172"/>
      <c r="E6" s="1169"/>
      <c r="F6" s="1149"/>
      <c r="G6" s="1156"/>
      <c r="H6" s="1154"/>
      <c r="I6" s="1127"/>
      <c r="J6" s="1127"/>
      <c r="K6" s="1131"/>
      <c r="L6" s="1159"/>
      <c r="M6" s="1127"/>
      <c r="N6" s="1127"/>
      <c r="O6" s="1127"/>
      <c r="P6" s="1127"/>
      <c r="Q6" s="1127"/>
      <c r="R6" s="1127"/>
      <c r="S6" s="1132"/>
      <c r="T6" s="1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4.25" customHeight="1">
      <c r="A7" s="1142"/>
      <c r="B7" s="1147"/>
      <c r="C7" s="1134"/>
      <c r="D7" s="1172"/>
      <c r="E7" s="1169"/>
      <c r="F7" s="1149"/>
      <c r="G7" s="1156"/>
      <c r="H7" s="1154"/>
      <c r="I7" s="1127"/>
      <c r="J7" s="1127"/>
      <c r="K7" s="1131"/>
      <c r="L7" s="1159" t="s">
        <v>97</v>
      </c>
      <c r="M7" s="1127" t="s">
        <v>98</v>
      </c>
      <c r="N7" s="1127" t="s">
        <v>97</v>
      </c>
      <c r="O7" s="1127" t="s">
        <v>98</v>
      </c>
      <c r="P7" s="1127" t="s">
        <v>97</v>
      </c>
      <c r="Q7" s="1127" t="s">
        <v>98</v>
      </c>
      <c r="R7" s="1127" t="s">
        <v>97</v>
      </c>
      <c r="S7" s="1132" t="s">
        <v>99</v>
      </c>
      <c r="T7" s="1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20.25" customHeight="1">
      <c r="A8" s="1142"/>
      <c r="B8" s="1147"/>
      <c r="C8" s="1135"/>
      <c r="D8" s="1173"/>
      <c r="E8" s="1170"/>
      <c r="F8" s="1149"/>
      <c r="G8" s="1157"/>
      <c r="H8" s="1154"/>
      <c r="I8" s="1127"/>
      <c r="J8" s="1127"/>
      <c r="K8" s="1131"/>
      <c r="L8" s="1159"/>
      <c r="M8" s="1127"/>
      <c r="N8" s="1127"/>
      <c r="O8" s="1127"/>
      <c r="P8" s="1127"/>
      <c r="Q8" s="1127"/>
      <c r="R8" s="1127"/>
      <c r="S8" s="1132"/>
      <c r="T8" s="1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28" customFormat="1" ht="15" thickBot="1">
      <c r="A9" s="162">
        <v>1</v>
      </c>
      <c r="B9" s="170">
        <v>2</v>
      </c>
      <c r="C9" s="170">
        <v>3</v>
      </c>
      <c r="D9" s="170">
        <v>4</v>
      </c>
      <c r="E9" s="170">
        <v>5</v>
      </c>
      <c r="F9" s="162">
        <v>6</v>
      </c>
      <c r="G9" s="170">
        <v>7</v>
      </c>
      <c r="H9" s="164">
        <v>8</v>
      </c>
      <c r="I9" s="165">
        <v>9</v>
      </c>
      <c r="J9" s="165">
        <v>10</v>
      </c>
      <c r="K9" s="166">
        <v>11</v>
      </c>
      <c r="L9" s="186">
        <v>12</v>
      </c>
      <c r="M9" s="165">
        <v>13</v>
      </c>
      <c r="N9" s="165">
        <v>14</v>
      </c>
      <c r="O9" s="165">
        <v>15</v>
      </c>
      <c r="P9" s="165">
        <v>16</v>
      </c>
      <c r="Q9" s="165">
        <v>17</v>
      </c>
      <c r="R9" s="165">
        <v>18</v>
      </c>
      <c r="S9" s="187">
        <v>19</v>
      </c>
      <c r="T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</row>
    <row r="10" spans="1:45" s="134" customFormat="1" ht="15.75">
      <c r="A10" s="173" t="s">
        <v>100</v>
      </c>
      <c r="B10" s="436" t="s">
        <v>125</v>
      </c>
      <c r="C10" s="437"/>
      <c r="D10" s="438"/>
      <c r="E10" s="439"/>
      <c r="F10" s="337">
        <f>SUM(G10:H10)</f>
        <v>2106</v>
      </c>
      <c r="G10" s="175">
        <v>702</v>
      </c>
      <c r="H10" s="526">
        <f>SUM(H11,H21)</f>
        <v>1404</v>
      </c>
      <c r="I10" s="167"/>
      <c r="J10" s="167"/>
      <c r="K10" s="168"/>
      <c r="L10" s="149"/>
      <c r="M10" s="150"/>
      <c r="N10" s="150"/>
      <c r="O10" s="150"/>
      <c r="P10" s="150"/>
      <c r="Q10" s="150"/>
      <c r="R10" s="150"/>
      <c r="S10" s="151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20" s="6" customFormat="1" ht="15.75">
      <c r="A11" s="129"/>
      <c r="B11" s="130" t="s">
        <v>126</v>
      </c>
      <c r="C11" s="417"/>
      <c r="D11" s="418"/>
      <c r="E11" s="419"/>
      <c r="F11" s="338">
        <f>SUM(G11:H11)</f>
        <v>1134</v>
      </c>
      <c r="G11" s="176">
        <v>378</v>
      </c>
      <c r="H11" s="527">
        <f>SUM(H12:H20)</f>
        <v>756</v>
      </c>
      <c r="I11" s="131"/>
      <c r="J11" s="131"/>
      <c r="K11" s="138"/>
      <c r="L11" s="123"/>
      <c r="M11" s="124"/>
      <c r="N11" s="124"/>
      <c r="O11" s="124"/>
      <c r="P11" s="124"/>
      <c r="Q11" s="124"/>
      <c r="R11" s="124"/>
      <c r="S11" s="125"/>
      <c r="T11" s="19"/>
    </row>
    <row r="12" spans="1:45" ht="14.25">
      <c r="A12" s="122" t="s">
        <v>127</v>
      </c>
      <c r="B12" s="135" t="s">
        <v>122</v>
      </c>
      <c r="C12" s="123"/>
      <c r="D12" s="124">
        <v>3.4</v>
      </c>
      <c r="E12" s="125">
        <v>1.2</v>
      </c>
      <c r="F12" s="154"/>
      <c r="G12" s="171"/>
      <c r="H12" s="223">
        <v>128</v>
      </c>
      <c r="I12" s="7"/>
      <c r="J12" s="220">
        <v>128</v>
      </c>
      <c r="K12" s="140"/>
      <c r="L12" s="177">
        <v>1</v>
      </c>
      <c r="M12" s="120">
        <v>2</v>
      </c>
      <c r="N12" s="120">
        <v>2</v>
      </c>
      <c r="O12" s="120">
        <v>2</v>
      </c>
      <c r="P12" s="120"/>
      <c r="Q12" s="120"/>
      <c r="R12" s="120"/>
      <c r="S12" s="38"/>
      <c r="T12" s="1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5">
      <c r="A13" s="122" t="s">
        <v>128</v>
      </c>
      <c r="B13" s="135" t="s">
        <v>136</v>
      </c>
      <c r="C13" s="123"/>
      <c r="D13" s="124">
        <v>4</v>
      </c>
      <c r="E13" s="125"/>
      <c r="F13" s="339"/>
      <c r="G13" s="133"/>
      <c r="H13" s="123">
        <v>40</v>
      </c>
      <c r="I13" s="124">
        <v>40</v>
      </c>
      <c r="J13" s="124"/>
      <c r="K13" s="138"/>
      <c r="L13" s="123"/>
      <c r="M13" s="124"/>
      <c r="N13" s="124"/>
      <c r="O13" s="124">
        <v>2</v>
      </c>
      <c r="P13" s="124"/>
      <c r="Q13" s="124"/>
      <c r="R13" s="124"/>
      <c r="S13" s="125"/>
      <c r="T13" s="1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5">
      <c r="A14" s="122" t="s">
        <v>129</v>
      </c>
      <c r="B14" s="135" t="s">
        <v>104</v>
      </c>
      <c r="C14" s="123"/>
      <c r="D14" s="124">
        <v>3</v>
      </c>
      <c r="E14" s="125">
        <v>1.2</v>
      </c>
      <c r="F14" s="339"/>
      <c r="G14" s="133"/>
      <c r="H14" s="123">
        <v>68</v>
      </c>
      <c r="I14" s="124">
        <v>68</v>
      </c>
      <c r="J14" s="124"/>
      <c r="K14" s="138"/>
      <c r="L14" s="123">
        <v>1</v>
      </c>
      <c r="M14" s="124">
        <v>1</v>
      </c>
      <c r="N14" s="124">
        <v>2</v>
      </c>
      <c r="O14" s="124"/>
      <c r="P14" s="124"/>
      <c r="Q14" s="124"/>
      <c r="R14" s="124"/>
      <c r="S14" s="125"/>
      <c r="T14" s="1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5">
      <c r="A15" s="122" t="s">
        <v>130</v>
      </c>
      <c r="B15" s="174" t="s">
        <v>137</v>
      </c>
      <c r="C15" s="420"/>
      <c r="D15" s="421">
        <v>2</v>
      </c>
      <c r="E15" s="422">
        <v>1</v>
      </c>
      <c r="F15" s="339"/>
      <c r="G15" s="133"/>
      <c r="H15" s="123">
        <v>72</v>
      </c>
      <c r="I15" s="124">
        <v>72</v>
      </c>
      <c r="J15" s="124"/>
      <c r="K15" s="138"/>
      <c r="L15" s="123">
        <v>2</v>
      </c>
      <c r="M15" s="124">
        <v>2</v>
      </c>
      <c r="N15" s="124"/>
      <c r="O15" s="124"/>
      <c r="P15" s="124"/>
      <c r="Q15" s="124"/>
      <c r="R15" s="124"/>
      <c r="S15" s="125"/>
      <c r="T15" s="1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5">
      <c r="A16" s="122" t="s">
        <v>131</v>
      </c>
      <c r="B16" s="135" t="s">
        <v>105</v>
      </c>
      <c r="C16" s="123"/>
      <c r="D16" s="124">
        <v>4</v>
      </c>
      <c r="E16" s="125">
        <v>3</v>
      </c>
      <c r="F16" s="339"/>
      <c r="G16" s="133"/>
      <c r="H16" s="123">
        <v>36</v>
      </c>
      <c r="I16" s="124">
        <v>36</v>
      </c>
      <c r="J16" s="124"/>
      <c r="K16" s="138"/>
      <c r="L16" s="123"/>
      <c r="M16" s="124"/>
      <c r="N16" s="124">
        <v>1</v>
      </c>
      <c r="O16" s="124">
        <v>1</v>
      </c>
      <c r="P16" s="124"/>
      <c r="Q16" s="124"/>
      <c r="R16" s="124"/>
      <c r="S16" s="125"/>
      <c r="T16" s="1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5">
      <c r="A17" s="122" t="s">
        <v>132</v>
      </c>
      <c r="B17" s="135" t="s">
        <v>139</v>
      </c>
      <c r="C17" s="123"/>
      <c r="D17" s="423" t="s">
        <v>256</v>
      </c>
      <c r="E17" s="125"/>
      <c r="F17" s="339"/>
      <c r="G17" s="133"/>
      <c r="H17" s="123">
        <v>144</v>
      </c>
      <c r="I17" s="124">
        <v>144</v>
      </c>
      <c r="J17" s="124"/>
      <c r="K17" s="138"/>
      <c r="L17" s="123">
        <v>2</v>
      </c>
      <c r="M17" s="124">
        <v>2</v>
      </c>
      <c r="N17" s="124">
        <v>2</v>
      </c>
      <c r="O17" s="124">
        <v>2</v>
      </c>
      <c r="P17" s="124"/>
      <c r="Q17" s="124"/>
      <c r="R17" s="124"/>
      <c r="S17" s="125"/>
      <c r="T17" s="1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5">
      <c r="A18" s="122" t="s">
        <v>133</v>
      </c>
      <c r="B18" s="135" t="s">
        <v>106</v>
      </c>
      <c r="C18" s="123"/>
      <c r="D18" s="124">
        <v>2</v>
      </c>
      <c r="E18" s="125">
        <v>1</v>
      </c>
      <c r="F18" s="339"/>
      <c r="G18" s="133"/>
      <c r="H18" s="123">
        <v>72</v>
      </c>
      <c r="I18" s="124">
        <v>72</v>
      </c>
      <c r="J18" s="124"/>
      <c r="K18" s="138"/>
      <c r="L18" s="123">
        <v>2</v>
      </c>
      <c r="M18" s="124">
        <v>2</v>
      </c>
      <c r="N18" s="124"/>
      <c r="O18" s="124"/>
      <c r="P18" s="124"/>
      <c r="Q18" s="124"/>
      <c r="R18" s="124"/>
      <c r="S18" s="125"/>
      <c r="T18" s="19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5">
      <c r="A19" s="122" t="s">
        <v>134</v>
      </c>
      <c r="B19" s="135" t="s">
        <v>101</v>
      </c>
      <c r="C19" s="123">
        <v>4</v>
      </c>
      <c r="D19" s="124" t="s">
        <v>42</v>
      </c>
      <c r="E19" s="125" t="s">
        <v>257</v>
      </c>
      <c r="F19" s="339"/>
      <c r="G19" s="133"/>
      <c r="H19" s="123">
        <v>72</v>
      </c>
      <c r="I19" s="124">
        <v>72</v>
      </c>
      <c r="J19" s="124"/>
      <c r="K19" s="138"/>
      <c r="L19" s="123">
        <v>1</v>
      </c>
      <c r="M19" s="124">
        <v>1</v>
      </c>
      <c r="N19" s="124">
        <v>1</v>
      </c>
      <c r="O19" s="124">
        <v>1</v>
      </c>
      <c r="P19" s="124"/>
      <c r="Q19" s="124"/>
      <c r="R19" s="124"/>
      <c r="S19" s="125"/>
      <c r="T19" s="1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5">
      <c r="A20" s="122" t="s">
        <v>135</v>
      </c>
      <c r="B20" s="135" t="s">
        <v>102</v>
      </c>
      <c r="C20" s="123">
        <v>4</v>
      </c>
      <c r="D20" s="124"/>
      <c r="E20" s="125" t="s">
        <v>257</v>
      </c>
      <c r="F20" s="339"/>
      <c r="G20" s="133"/>
      <c r="H20" s="123">
        <v>124</v>
      </c>
      <c r="I20" s="124">
        <v>124</v>
      </c>
      <c r="J20" s="124"/>
      <c r="K20" s="138"/>
      <c r="L20" s="123">
        <v>2</v>
      </c>
      <c r="M20" s="124">
        <v>1</v>
      </c>
      <c r="N20" s="124">
        <v>2</v>
      </c>
      <c r="O20" s="124">
        <v>2</v>
      </c>
      <c r="P20" s="124"/>
      <c r="Q20" s="124"/>
      <c r="R20" s="124"/>
      <c r="S20" s="125"/>
      <c r="T20" s="1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5.75">
      <c r="A21" s="122"/>
      <c r="B21" s="178" t="s">
        <v>140</v>
      </c>
      <c r="C21" s="424"/>
      <c r="D21" s="425"/>
      <c r="E21" s="426"/>
      <c r="F21" s="340">
        <f>SUM(G21:H21)</f>
        <v>972</v>
      </c>
      <c r="G21" s="179">
        <v>324</v>
      </c>
      <c r="H21" s="528">
        <f>SUM(H22:H25)</f>
        <v>648</v>
      </c>
      <c r="I21" s="124"/>
      <c r="J21" s="124"/>
      <c r="K21" s="138"/>
      <c r="L21" s="123"/>
      <c r="M21" s="124"/>
      <c r="N21" s="124"/>
      <c r="O21" s="124"/>
      <c r="P21" s="124"/>
      <c r="Q21" s="124"/>
      <c r="R21" s="124"/>
      <c r="S21" s="125"/>
      <c r="T21" s="1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5">
      <c r="A22" s="122" t="s">
        <v>143</v>
      </c>
      <c r="B22" s="135" t="s">
        <v>113</v>
      </c>
      <c r="C22" s="123"/>
      <c r="D22" s="124">
        <v>4</v>
      </c>
      <c r="E22" s="125" t="s">
        <v>257</v>
      </c>
      <c r="F22" s="339"/>
      <c r="G22" s="133"/>
      <c r="H22" s="123">
        <v>144</v>
      </c>
      <c r="I22" s="124">
        <v>144</v>
      </c>
      <c r="J22" s="124"/>
      <c r="K22" s="138"/>
      <c r="L22" s="123">
        <v>2</v>
      </c>
      <c r="M22" s="124">
        <v>2</v>
      </c>
      <c r="N22" s="124">
        <v>2</v>
      </c>
      <c r="O22" s="124">
        <v>2</v>
      </c>
      <c r="P22" s="124"/>
      <c r="Q22" s="124"/>
      <c r="R22" s="124"/>
      <c r="S22" s="125"/>
      <c r="T22" s="1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5">
      <c r="A23" s="122" t="s">
        <v>144</v>
      </c>
      <c r="B23" s="135" t="s">
        <v>103</v>
      </c>
      <c r="C23" s="123">
        <v>2</v>
      </c>
      <c r="D23" s="124"/>
      <c r="E23" s="125">
        <v>1</v>
      </c>
      <c r="F23" s="339"/>
      <c r="G23" s="133"/>
      <c r="H23" s="123">
        <v>144</v>
      </c>
      <c r="I23" s="124">
        <v>144</v>
      </c>
      <c r="J23" s="124"/>
      <c r="K23" s="138"/>
      <c r="L23" s="123">
        <v>4</v>
      </c>
      <c r="M23" s="124">
        <v>4</v>
      </c>
      <c r="N23" s="124"/>
      <c r="O23" s="124"/>
      <c r="P23" s="124"/>
      <c r="Q23" s="124"/>
      <c r="R23" s="124"/>
      <c r="S23" s="125"/>
      <c r="T23" s="1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5">
      <c r="A24" s="122" t="s">
        <v>145</v>
      </c>
      <c r="B24" s="181" t="s">
        <v>141</v>
      </c>
      <c r="C24" s="123"/>
      <c r="D24" s="124">
        <v>2</v>
      </c>
      <c r="E24" s="125">
        <v>1</v>
      </c>
      <c r="F24" s="341"/>
      <c r="G24" s="182"/>
      <c r="H24" s="183">
        <v>36</v>
      </c>
      <c r="I24" s="184">
        <v>36</v>
      </c>
      <c r="J24" s="184"/>
      <c r="K24" s="185"/>
      <c r="L24" s="123">
        <v>1</v>
      </c>
      <c r="M24" s="124">
        <v>1</v>
      </c>
      <c r="N24" s="124"/>
      <c r="O24" s="124"/>
      <c r="P24" s="124"/>
      <c r="Q24" s="124"/>
      <c r="R24" s="124"/>
      <c r="S24" s="125"/>
      <c r="T24" s="1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5">
      <c r="A25" s="122" t="s">
        <v>146</v>
      </c>
      <c r="B25" s="135" t="s">
        <v>142</v>
      </c>
      <c r="C25" s="123" t="s">
        <v>259</v>
      </c>
      <c r="D25" s="124"/>
      <c r="E25" s="125" t="s">
        <v>258</v>
      </c>
      <c r="F25" s="341"/>
      <c r="G25" s="182"/>
      <c r="H25" s="183">
        <v>324</v>
      </c>
      <c r="I25" s="184">
        <v>324</v>
      </c>
      <c r="J25" s="184"/>
      <c r="K25" s="185"/>
      <c r="L25" s="123">
        <v>3</v>
      </c>
      <c r="M25" s="124">
        <v>3</v>
      </c>
      <c r="N25" s="124">
        <v>3</v>
      </c>
      <c r="O25" s="124">
        <v>3</v>
      </c>
      <c r="P25" s="124">
        <v>3</v>
      </c>
      <c r="Q25" s="124">
        <v>3</v>
      </c>
      <c r="R25" s="124"/>
      <c r="S25" s="125"/>
      <c r="T25" s="1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s="12" customFormat="1" ht="15.75" thickBot="1">
      <c r="A26" s="141"/>
      <c r="B26" s="314" t="s">
        <v>7</v>
      </c>
      <c r="C26" s="427"/>
      <c r="D26" s="428"/>
      <c r="E26" s="429"/>
      <c r="F26" s="342"/>
      <c r="G26" s="172"/>
      <c r="H26" s="169"/>
      <c r="I26" s="143"/>
      <c r="J26" s="143"/>
      <c r="K26" s="146"/>
      <c r="L26" s="190">
        <f aca="true" t="shared" si="0" ref="L26:S26">SUM(L12:L25)</f>
        <v>21</v>
      </c>
      <c r="M26" s="191">
        <f t="shared" si="0"/>
        <v>21</v>
      </c>
      <c r="N26" s="191">
        <f t="shared" si="0"/>
        <v>15</v>
      </c>
      <c r="O26" s="191">
        <f t="shared" si="0"/>
        <v>15</v>
      </c>
      <c r="P26" s="191">
        <f t="shared" si="0"/>
        <v>3</v>
      </c>
      <c r="Q26" s="191">
        <f t="shared" si="0"/>
        <v>3</v>
      </c>
      <c r="R26" s="191">
        <f t="shared" si="0"/>
        <v>0</v>
      </c>
      <c r="S26" s="192">
        <f t="shared" si="0"/>
        <v>0</v>
      </c>
      <c r="T26" s="1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s="128" customFormat="1" ht="15" thickBot="1">
      <c r="A27" s="195"/>
      <c r="B27" s="317"/>
      <c r="C27" s="318"/>
      <c r="D27" s="319"/>
      <c r="E27" s="320"/>
      <c r="F27" s="343"/>
      <c r="G27" s="208"/>
      <c r="H27" s="196"/>
      <c r="I27" s="197"/>
      <c r="J27" s="197"/>
      <c r="K27" s="198"/>
      <c r="L27" s="201"/>
      <c r="M27" s="197"/>
      <c r="N27" s="197"/>
      <c r="O27" s="197"/>
      <c r="P27" s="197"/>
      <c r="Q27" s="197"/>
      <c r="R27" s="197"/>
      <c r="S27" s="202"/>
      <c r="T27" s="188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</row>
    <row r="28" spans="1:45" ht="15.75">
      <c r="A28" s="200"/>
      <c r="B28" s="480" t="s">
        <v>147</v>
      </c>
      <c r="C28" s="481"/>
      <c r="D28" s="482"/>
      <c r="E28" s="483"/>
      <c r="F28" s="484">
        <f>SUM(G28:H28)</f>
        <v>3726</v>
      </c>
      <c r="G28" s="485">
        <v>1242</v>
      </c>
      <c r="H28" s="529">
        <f>SUM(H29,H36)</f>
        <v>2484</v>
      </c>
      <c r="I28" s="167"/>
      <c r="J28" s="150"/>
      <c r="K28" s="168"/>
      <c r="L28" s="149"/>
      <c r="M28" s="150"/>
      <c r="N28" s="150"/>
      <c r="O28" s="150"/>
      <c r="P28" s="150"/>
      <c r="Q28" s="150"/>
      <c r="R28" s="150"/>
      <c r="S28" s="151"/>
      <c r="T28" s="1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31.5" customHeight="1">
      <c r="A29" s="139" t="s">
        <v>107</v>
      </c>
      <c r="B29" s="440" t="s">
        <v>148</v>
      </c>
      <c r="C29" s="430"/>
      <c r="D29" s="431"/>
      <c r="E29" s="432"/>
      <c r="F29" s="344">
        <f>SUM(G29:H29)</f>
        <v>530</v>
      </c>
      <c r="G29" s="136">
        <v>176</v>
      </c>
      <c r="H29" s="530">
        <f>SUM(H30:H34)</f>
        <v>354</v>
      </c>
      <c r="I29" s="131"/>
      <c r="J29" s="124"/>
      <c r="K29" s="138"/>
      <c r="L29" s="123"/>
      <c r="M29" s="124"/>
      <c r="N29" s="124"/>
      <c r="O29" s="124"/>
      <c r="P29" s="124"/>
      <c r="Q29" s="124"/>
      <c r="R29" s="124"/>
      <c r="S29" s="125"/>
      <c r="T29" s="1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5">
      <c r="A30" s="133" t="s">
        <v>108</v>
      </c>
      <c r="B30" s="321" t="s">
        <v>109</v>
      </c>
      <c r="C30" s="123"/>
      <c r="D30" s="124">
        <v>5</v>
      </c>
      <c r="E30" s="125"/>
      <c r="F30" s="339"/>
      <c r="G30" s="122"/>
      <c r="H30" s="126">
        <v>48</v>
      </c>
      <c r="I30" s="124">
        <v>48</v>
      </c>
      <c r="J30" s="124"/>
      <c r="K30" s="138"/>
      <c r="L30" s="193"/>
      <c r="M30" s="194"/>
      <c r="N30" s="194"/>
      <c r="O30" s="194"/>
      <c r="P30" s="124">
        <v>3</v>
      </c>
      <c r="Q30" s="124"/>
      <c r="R30" s="124"/>
      <c r="S30" s="125"/>
      <c r="T30" s="19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5">
      <c r="A31" s="133" t="s">
        <v>110</v>
      </c>
      <c r="B31" s="321" t="s">
        <v>103</v>
      </c>
      <c r="C31" s="123">
        <v>3</v>
      </c>
      <c r="D31" s="124"/>
      <c r="E31" s="125"/>
      <c r="F31" s="339"/>
      <c r="G31" s="122"/>
      <c r="H31" s="126">
        <v>48</v>
      </c>
      <c r="I31" s="124">
        <v>48</v>
      </c>
      <c r="J31" s="124"/>
      <c r="K31" s="138"/>
      <c r="L31" s="193"/>
      <c r="M31" s="194"/>
      <c r="N31" s="194">
        <v>3</v>
      </c>
      <c r="O31" s="194"/>
      <c r="P31" s="124"/>
      <c r="Q31" s="124"/>
      <c r="R31" s="124"/>
      <c r="S31" s="125"/>
      <c r="T31" s="19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5">
      <c r="A32" s="133" t="s">
        <v>111</v>
      </c>
      <c r="B32" s="321" t="s">
        <v>149</v>
      </c>
      <c r="C32" s="123"/>
      <c r="D32" s="124">
        <v>7</v>
      </c>
      <c r="E32" s="125"/>
      <c r="F32" s="339"/>
      <c r="G32" s="122"/>
      <c r="H32" s="126">
        <v>48</v>
      </c>
      <c r="I32" s="124">
        <v>48</v>
      </c>
      <c r="J32" s="124"/>
      <c r="K32" s="138"/>
      <c r="L32" s="193"/>
      <c r="M32" s="194"/>
      <c r="N32" s="194"/>
      <c r="O32" s="194"/>
      <c r="P32" s="124"/>
      <c r="Q32" s="124"/>
      <c r="R32" s="124">
        <v>3</v>
      </c>
      <c r="S32" s="125"/>
      <c r="T32" s="19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5">
      <c r="A33" s="133" t="s">
        <v>112</v>
      </c>
      <c r="B33" s="321" t="s">
        <v>122</v>
      </c>
      <c r="C33" s="123"/>
      <c r="D33" s="124">
        <v>8</v>
      </c>
      <c r="E33" s="125" t="s">
        <v>260</v>
      </c>
      <c r="F33" s="339"/>
      <c r="G33" s="122"/>
      <c r="H33" s="126">
        <v>106</v>
      </c>
      <c r="I33" s="124"/>
      <c r="J33" s="124">
        <v>106</v>
      </c>
      <c r="K33" s="138"/>
      <c r="L33" s="193"/>
      <c r="M33" s="194"/>
      <c r="N33" s="194"/>
      <c r="O33" s="194"/>
      <c r="P33" s="124">
        <v>2</v>
      </c>
      <c r="Q33" s="124">
        <v>1</v>
      </c>
      <c r="R33" s="124">
        <v>1</v>
      </c>
      <c r="S33" s="125">
        <v>2</v>
      </c>
      <c r="T33" s="1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5">
      <c r="A34" s="133" t="s">
        <v>114</v>
      </c>
      <c r="B34" s="321" t="s">
        <v>139</v>
      </c>
      <c r="C34" s="123"/>
      <c r="D34" s="124" t="s">
        <v>260</v>
      </c>
      <c r="E34" s="125"/>
      <c r="F34" s="339"/>
      <c r="G34" s="122"/>
      <c r="H34" s="126">
        <v>104</v>
      </c>
      <c r="I34" s="124">
        <v>104</v>
      </c>
      <c r="J34" s="124"/>
      <c r="K34" s="138"/>
      <c r="L34" s="193"/>
      <c r="M34" s="194"/>
      <c r="N34" s="194"/>
      <c r="O34" s="194"/>
      <c r="P34" s="124">
        <v>2</v>
      </c>
      <c r="Q34" s="124">
        <v>2</v>
      </c>
      <c r="R34" s="124">
        <v>2</v>
      </c>
      <c r="S34" s="125"/>
      <c r="T34" s="1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20" s="6" customFormat="1" ht="15.75" thickBot="1">
      <c r="A35" s="172"/>
      <c r="B35" s="315" t="s">
        <v>7</v>
      </c>
      <c r="C35" s="433"/>
      <c r="D35" s="434"/>
      <c r="E35" s="435"/>
      <c r="F35" s="342"/>
      <c r="G35" s="141"/>
      <c r="H35" s="142"/>
      <c r="I35" s="143"/>
      <c r="J35" s="143"/>
      <c r="K35" s="146"/>
      <c r="L35" s="204">
        <f aca="true" t="shared" si="1" ref="L35:S35">SUM(L30:L34)</f>
        <v>0</v>
      </c>
      <c r="M35" s="205">
        <f t="shared" si="1"/>
        <v>0</v>
      </c>
      <c r="N35" s="205">
        <f t="shared" si="1"/>
        <v>3</v>
      </c>
      <c r="O35" s="205">
        <f t="shared" si="1"/>
        <v>0</v>
      </c>
      <c r="P35" s="145">
        <f t="shared" si="1"/>
        <v>7</v>
      </c>
      <c r="Q35" s="145">
        <f t="shared" si="1"/>
        <v>3</v>
      </c>
      <c r="R35" s="145">
        <f t="shared" si="1"/>
        <v>6</v>
      </c>
      <c r="S35" s="146">
        <f t="shared" si="1"/>
        <v>2</v>
      </c>
      <c r="T35" s="19"/>
    </row>
    <row r="36" spans="1:45" s="134" customFormat="1" ht="19.5" customHeight="1">
      <c r="A36" s="173" t="s">
        <v>151</v>
      </c>
      <c r="B36" s="322" t="s">
        <v>150</v>
      </c>
      <c r="C36" s="365"/>
      <c r="D36" s="366"/>
      <c r="E36" s="367"/>
      <c r="F36" s="443">
        <f>SUM(G36:H36)</f>
        <v>3196</v>
      </c>
      <c r="G36" s="444">
        <v>1066</v>
      </c>
      <c r="H36" s="531">
        <f>SUM(H37,H48)</f>
        <v>2130</v>
      </c>
      <c r="I36" s="150"/>
      <c r="J36" s="150"/>
      <c r="K36" s="212"/>
      <c r="L36" s="214"/>
      <c r="M36" s="215"/>
      <c r="N36" s="215"/>
      <c r="O36" s="215"/>
      <c r="P36" s="216"/>
      <c r="Q36" s="216"/>
      <c r="R36" s="216"/>
      <c r="S36" s="217"/>
      <c r="T36" s="1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15.75">
      <c r="A37" s="129" t="s">
        <v>152</v>
      </c>
      <c r="B37" s="441" t="s">
        <v>115</v>
      </c>
      <c r="C37" s="469"/>
      <c r="D37" s="470"/>
      <c r="E37" s="471"/>
      <c r="F37" s="472">
        <f>SUM(G37:H37)</f>
        <v>1305</v>
      </c>
      <c r="G37" s="473">
        <v>435</v>
      </c>
      <c r="H37" s="532">
        <f>SUM(H38:H45)</f>
        <v>870</v>
      </c>
      <c r="I37" s="124"/>
      <c r="J37" s="124"/>
      <c r="K37" s="132"/>
      <c r="L37" s="213"/>
      <c r="M37" s="218"/>
      <c r="N37" s="218"/>
      <c r="O37" s="218"/>
      <c r="P37" s="218"/>
      <c r="Q37" s="218"/>
      <c r="R37" s="218"/>
      <c r="S37" s="219"/>
      <c r="T37" s="1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15">
      <c r="A38" s="122" t="s">
        <v>153</v>
      </c>
      <c r="B38" s="321" t="s">
        <v>142</v>
      </c>
      <c r="C38" s="123">
        <v>8</v>
      </c>
      <c r="D38" s="124"/>
      <c r="E38" s="125">
        <v>7</v>
      </c>
      <c r="F38" s="345"/>
      <c r="G38" s="129"/>
      <c r="H38" s="123">
        <v>70</v>
      </c>
      <c r="I38" s="124">
        <v>70</v>
      </c>
      <c r="J38" s="124"/>
      <c r="K38" s="132"/>
      <c r="L38" s="213"/>
      <c r="M38" s="218"/>
      <c r="N38" s="218"/>
      <c r="O38" s="218"/>
      <c r="P38" s="218"/>
      <c r="Q38" s="218"/>
      <c r="R38" s="218">
        <v>2</v>
      </c>
      <c r="S38" s="219">
        <v>2</v>
      </c>
      <c r="T38" s="1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15">
      <c r="A39" s="122" t="s">
        <v>154</v>
      </c>
      <c r="B39" s="153" t="s">
        <v>116</v>
      </c>
      <c r="C39" s="193"/>
      <c r="D39" s="194">
        <v>6.8</v>
      </c>
      <c r="E39" s="236">
        <v>5.7</v>
      </c>
      <c r="F39" s="346"/>
      <c r="G39" s="87"/>
      <c r="H39" s="213">
        <v>142</v>
      </c>
      <c r="I39" s="218">
        <v>142</v>
      </c>
      <c r="J39" s="131"/>
      <c r="K39" s="132"/>
      <c r="L39" s="213"/>
      <c r="M39" s="218"/>
      <c r="N39" s="218"/>
      <c r="O39" s="218"/>
      <c r="P39" s="218">
        <v>2</v>
      </c>
      <c r="Q39" s="218">
        <v>2</v>
      </c>
      <c r="R39" s="218">
        <v>2</v>
      </c>
      <c r="S39" s="219">
        <v>2</v>
      </c>
      <c r="T39" s="1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ht="15">
      <c r="A40" s="122" t="s">
        <v>155</v>
      </c>
      <c r="B40" s="153" t="s">
        <v>117</v>
      </c>
      <c r="C40" s="193" t="s">
        <v>261</v>
      </c>
      <c r="D40" s="194">
        <v>6</v>
      </c>
      <c r="E40" s="236" t="s">
        <v>258</v>
      </c>
      <c r="F40" s="339"/>
      <c r="G40" s="122"/>
      <c r="H40" s="123">
        <v>248</v>
      </c>
      <c r="I40" s="124"/>
      <c r="J40" s="124">
        <v>248</v>
      </c>
      <c r="K40" s="132"/>
      <c r="L40" s="213">
        <v>2</v>
      </c>
      <c r="M40" s="218">
        <v>2</v>
      </c>
      <c r="N40" s="218">
        <v>2</v>
      </c>
      <c r="O40" s="218">
        <v>2</v>
      </c>
      <c r="P40" s="218">
        <v>2</v>
      </c>
      <c r="Q40" s="218">
        <v>2</v>
      </c>
      <c r="R40" s="218">
        <v>2</v>
      </c>
      <c r="S40" s="219"/>
      <c r="T40" s="1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15">
      <c r="A41" s="122" t="s">
        <v>156</v>
      </c>
      <c r="B41" s="323" t="s">
        <v>118</v>
      </c>
      <c r="C41" s="193">
        <v>2</v>
      </c>
      <c r="D41" s="194">
        <v>1</v>
      </c>
      <c r="E41" s="236"/>
      <c r="F41" s="339"/>
      <c r="G41" s="122"/>
      <c r="H41" s="123">
        <v>72</v>
      </c>
      <c r="I41" s="124"/>
      <c r="J41" s="124">
        <v>72</v>
      </c>
      <c r="K41" s="132"/>
      <c r="L41" s="213">
        <v>2</v>
      </c>
      <c r="M41" s="218">
        <v>2</v>
      </c>
      <c r="N41" s="218"/>
      <c r="O41" s="218"/>
      <c r="P41" s="218"/>
      <c r="Q41" s="218"/>
      <c r="R41" s="218"/>
      <c r="S41" s="219"/>
      <c r="T41" s="19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14.25">
      <c r="A42" s="122" t="s">
        <v>157</v>
      </c>
      <c r="B42" s="323" t="s">
        <v>123</v>
      </c>
      <c r="C42" s="193">
        <v>5.8</v>
      </c>
      <c r="D42" s="194">
        <v>4</v>
      </c>
      <c r="E42" s="236" t="s">
        <v>262</v>
      </c>
      <c r="F42" s="339"/>
      <c r="G42" s="122"/>
      <c r="H42" s="123">
        <v>179</v>
      </c>
      <c r="I42" s="124"/>
      <c r="J42" s="124">
        <v>143</v>
      </c>
      <c r="K42" s="227">
        <v>36</v>
      </c>
      <c r="L42" s="213"/>
      <c r="M42" s="218"/>
      <c r="N42" s="218">
        <v>2</v>
      </c>
      <c r="O42" s="218">
        <v>2</v>
      </c>
      <c r="P42" s="218">
        <v>2</v>
      </c>
      <c r="Q42" s="218">
        <v>2</v>
      </c>
      <c r="R42" s="218">
        <v>1</v>
      </c>
      <c r="S42" s="219">
        <v>1</v>
      </c>
      <c r="T42" s="1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15">
      <c r="A43" s="122" t="s">
        <v>158</v>
      </c>
      <c r="B43" s="323" t="s">
        <v>119</v>
      </c>
      <c r="C43" s="193"/>
      <c r="D43" s="194">
        <v>8</v>
      </c>
      <c r="E43" s="236">
        <v>7</v>
      </c>
      <c r="F43" s="339"/>
      <c r="G43" s="122"/>
      <c r="H43" s="123">
        <v>55</v>
      </c>
      <c r="I43" s="124"/>
      <c r="J43" s="124">
        <v>55</v>
      </c>
      <c r="K43" s="132"/>
      <c r="L43" s="223"/>
      <c r="M43" s="220"/>
      <c r="N43" s="218"/>
      <c r="O43" s="218"/>
      <c r="P43" s="218"/>
      <c r="Q43" s="218">
        <v>1</v>
      </c>
      <c r="R43" s="218">
        <v>1</v>
      </c>
      <c r="S43" s="219">
        <v>1</v>
      </c>
      <c r="T43" s="1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15" customHeight="1">
      <c r="A44" s="122" t="s">
        <v>159</v>
      </c>
      <c r="B44" s="323" t="s">
        <v>120</v>
      </c>
      <c r="C44" s="193"/>
      <c r="D44" s="194">
        <v>6</v>
      </c>
      <c r="E44" s="236">
        <v>5</v>
      </c>
      <c r="F44" s="339"/>
      <c r="G44" s="122"/>
      <c r="H44" s="123">
        <v>36</v>
      </c>
      <c r="I44" s="124"/>
      <c r="J44" s="124">
        <v>36</v>
      </c>
      <c r="K44" s="127"/>
      <c r="L44" s="213"/>
      <c r="M44" s="218"/>
      <c r="N44" s="218"/>
      <c r="O44" s="218"/>
      <c r="P44" s="218">
        <v>1</v>
      </c>
      <c r="Q44" s="218">
        <v>1</v>
      </c>
      <c r="R44" s="218"/>
      <c r="S44" s="219"/>
      <c r="T44" s="1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5">
      <c r="A45" s="122" t="s">
        <v>160</v>
      </c>
      <c r="B45" s="323" t="s">
        <v>121</v>
      </c>
      <c r="C45" s="193"/>
      <c r="D45" s="194">
        <v>7</v>
      </c>
      <c r="E45" s="236">
        <v>5.6</v>
      </c>
      <c r="F45" s="339"/>
      <c r="G45" s="122"/>
      <c r="H45" s="533">
        <v>68</v>
      </c>
      <c r="I45" s="124">
        <v>68</v>
      </c>
      <c r="J45" s="124"/>
      <c r="K45" s="132"/>
      <c r="L45" s="213"/>
      <c r="M45" s="218"/>
      <c r="N45" s="220"/>
      <c r="O45" s="220"/>
      <c r="P45" s="220">
        <v>1</v>
      </c>
      <c r="Q45" s="220">
        <v>1</v>
      </c>
      <c r="R45" s="220">
        <v>2</v>
      </c>
      <c r="S45" s="224"/>
      <c r="T45" s="19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5.75" thickBot="1">
      <c r="A46" s="141"/>
      <c r="B46" s="315" t="s">
        <v>7</v>
      </c>
      <c r="C46" s="357"/>
      <c r="D46" s="358"/>
      <c r="E46" s="359"/>
      <c r="F46" s="342"/>
      <c r="G46" s="141"/>
      <c r="H46" s="169"/>
      <c r="I46" s="143"/>
      <c r="J46" s="160"/>
      <c r="K46" s="206"/>
      <c r="L46" s="190">
        <f>SUM(L38:L45)</f>
        <v>4</v>
      </c>
      <c r="M46" s="191">
        <f aca="true" t="shared" si="2" ref="M46:S46">SUM(M38:M45)</f>
        <v>4</v>
      </c>
      <c r="N46" s="191">
        <f t="shared" si="2"/>
        <v>4</v>
      </c>
      <c r="O46" s="191">
        <f t="shared" si="2"/>
        <v>4</v>
      </c>
      <c r="P46" s="191">
        <f t="shared" si="2"/>
        <v>8</v>
      </c>
      <c r="Q46" s="191">
        <f t="shared" si="2"/>
        <v>9</v>
      </c>
      <c r="R46" s="191">
        <f t="shared" si="2"/>
        <v>10</v>
      </c>
      <c r="S46" s="192">
        <f t="shared" si="2"/>
        <v>6</v>
      </c>
      <c r="T46" s="19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5" thickBot="1">
      <c r="A47" s="195"/>
      <c r="B47" s="231"/>
      <c r="C47" s="361"/>
      <c r="D47" s="362"/>
      <c r="E47" s="363"/>
      <c r="F47" s="343"/>
      <c r="G47" s="195"/>
      <c r="H47" s="196"/>
      <c r="I47" s="197"/>
      <c r="J47" s="197"/>
      <c r="K47" s="233"/>
      <c r="L47" s="201"/>
      <c r="M47" s="197"/>
      <c r="N47" s="197"/>
      <c r="O47" s="197"/>
      <c r="P47" s="197"/>
      <c r="Q47" s="197"/>
      <c r="R47" s="197"/>
      <c r="S47" s="202"/>
      <c r="T47" s="1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17.25" customHeight="1" thickBot="1">
      <c r="A48" s="173" t="s">
        <v>172</v>
      </c>
      <c r="B48" s="442" t="s">
        <v>161</v>
      </c>
      <c r="C48" s="464"/>
      <c r="D48" s="465"/>
      <c r="E48" s="466"/>
      <c r="F48" s="467">
        <f>SUM(F49,F59,F68)</f>
        <v>1890</v>
      </c>
      <c r="G48" s="468">
        <v>630</v>
      </c>
      <c r="H48" s="531">
        <f>SUM(H49,H59,H68)</f>
        <v>1260</v>
      </c>
      <c r="I48" s="150"/>
      <c r="J48" s="150"/>
      <c r="K48" s="212"/>
      <c r="L48" s="149"/>
      <c r="M48" s="150"/>
      <c r="N48" s="150"/>
      <c r="O48" s="150"/>
      <c r="P48" s="150"/>
      <c r="Q48" s="150"/>
      <c r="R48" s="150"/>
      <c r="S48" s="151"/>
      <c r="T48" s="1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17.25" customHeight="1">
      <c r="A49" s="173" t="s">
        <v>173</v>
      </c>
      <c r="B49" s="446" t="s">
        <v>162</v>
      </c>
      <c r="C49" s="449"/>
      <c r="D49" s="450"/>
      <c r="E49" s="451"/>
      <c r="F49" s="452">
        <f>SUM(G49:H49)</f>
        <v>1195</v>
      </c>
      <c r="G49" s="453">
        <v>398</v>
      </c>
      <c r="H49" s="454">
        <f>SUM(H50:H57)</f>
        <v>797</v>
      </c>
      <c r="I49" s="124"/>
      <c r="J49" s="124"/>
      <c r="K49" s="132"/>
      <c r="L49" s="123"/>
      <c r="M49" s="124"/>
      <c r="N49" s="124"/>
      <c r="O49" s="124"/>
      <c r="P49" s="124"/>
      <c r="Q49" s="124"/>
      <c r="R49" s="124"/>
      <c r="S49" s="125"/>
      <c r="T49" s="19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15" customHeight="1">
      <c r="A50" s="122" t="s">
        <v>175</v>
      </c>
      <c r="B50" s="324" t="s">
        <v>163</v>
      </c>
      <c r="C50" s="493" t="s">
        <v>259</v>
      </c>
      <c r="D50" s="494">
        <v>3.5</v>
      </c>
      <c r="E50" s="495" t="s">
        <v>263</v>
      </c>
      <c r="F50" s="347"/>
      <c r="G50" s="225"/>
      <c r="H50" s="213">
        <v>286</v>
      </c>
      <c r="I50" s="218"/>
      <c r="J50" s="218"/>
      <c r="K50" s="227">
        <v>286</v>
      </c>
      <c r="L50" s="123">
        <v>2</v>
      </c>
      <c r="M50" s="124">
        <v>2</v>
      </c>
      <c r="N50" s="124">
        <v>2</v>
      </c>
      <c r="O50" s="124">
        <v>2</v>
      </c>
      <c r="P50" s="124">
        <v>2</v>
      </c>
      <c r="Q50" s="124">
        <v>2</v>
      </c>
      <c r="R50" s="124">
        <v>2</v>
      </c>
      <c r="S50" s="125">
        <v>2</v>
      </c>
      <c r="T50" s="1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ht="15" customHeight="1">
      <c r="A51" s="122" t="s">
        <v>176</v>
      </c>
      <c r="B51" s="324" t="s">
        <v>164</v>
      </c>
      <c r="C51" s="493">
        <v>8</v>
      </c>
      <c r="D51" s="494"/>
      <c r="E51" s="495">
        <v>6.7</v>
      </c>
      <c r="F51" s="347"/>
      <c r="G51" s="225"/>
      <c r="H51" s="213">
        <v>55</v>
      </c>
      <c r="I51" s="218"/>
      <c r="J51" s="218"/>
      <c r="K51" s="227">
        <v>55</v>
      </c>
      <c r="L51" s="123"/>
      <c r="M51" s="124"/>
      <c r="N51" s="124"/>
      <c r="O51" s="124"/>
      <c r="P51" s="124"/>
      <c r="Q51" s="124">
        <v>1</v>
      </c>
      <c r="R51" s="124">
        <v>1</v>
      </c>
      <c r="S51" s="125">
        <v>1</v>
      </c>
      <c r="T51" s="1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ht="15" customHeight="1">
      <c r="A52" s="122" t="s">
        <v>177</v>
      </c>
      <c r="B52" s="324" t="s">
        <v>165</v>
      </c>
      <c r="C52" s="493">
        <v>6</v>
      </c>
      <c r="D52" s="494">
        <v>4.5</v>
      </c>
      <c r="E52" s="495">
        <v>3.7</v>
      </c>
      <c r="F52" s="347"/>
      <c r="G52" s="225"/>
      <c r="H52" s="213">
        <v>88</v>
      </c>
      <c r="I52" s="218"/>
      <c r="J52" s="218">
        <v>88</v>
      </c>
      <c r="K52" s="227"/>
      <c r="L52" s="123"/>
      <c r="M52" s="124"/>
      <c r="N52" s="124">
        <v>1</v>
      </c>
      <c r="O52" s="124">
        <v>1</v>
      </c>
      <c r="P52" s="124">
        <v>1</v>
      </c>
      <c r="Q52" s="124">
        <v>1</v>
      </c>
      <c r="R52" s="124">
        <v>1</v>
      </c>
      <c r="S52" s="125"/>
      <c r="T52" s="1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15" customHeight="1">
      <c r="A53" s="1160" t="s">
        <v>178</v>
      </c>
      <c r="B53" s="324" t="s">
        <v>166</v>
      </c>
      <c r="C53" s="493"/>
      <c r="D53" s="494">
        <v>2</v>
      </c>
      <c r="E53" s="495">
        <v>1</v>
      </c>
      <c r="F53" s="347"/>
      <c r="G53" s="225"/>
      <c r="H53" s="213">
        <v>36</v>
      </c>
      <c r="I53" s="218"/>
      <c r="J53" s="218">
        <v>36</v>
      </c>
      <c r="K53" s="227"/>
      <c r="L53" s="123">
        <v>1</v>
      </c>
      <c r="M53" s="124">
        <v>1</v>
      </c>
      <c r="N53" s="124"/>
      <c r="O53" s="124"/>
      <c r="P53" s="124"/>
      <c r="Q53" s="124"/>
      <c r="R53" s="124"/>
      <c r="S53" s="125"/>
      <c r="T53" s="19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ht="15" customHeight="1">
      <c r="A54" s="1161"/>
      <c r="B54" s="324" t="s">
        <v>167</v>
      </c>
      <c r="C54" s="493"/>
      <c r="D54" s="494"/>
      <c r="E54" s="495">
        <v>5.7</v>
      </c>
      <c r="F54" s="347"/>
      <c r="G54" s="225"/>
      <c r="H54" s="213">
        <v>64</v>
      </c>
      <c r="I54" s="218"/>
      <c r="J54" s="218">
        <v>64</v>
      </c>
      <c r="K54" s="227"/>
      <c r="L54" s="123"/>
      <c r="M54" s="124"/>
      <c r="N54" s="124"/>
      <c r="O54" s="124"/>
      <c r="P54" s="124">
        <v>2</v>
      </c>
      <c r="Q54" s="124"/>
      <c r="R54" s="124">
        <v>2</v>
      </c>
      <c r="S54" s="125"/>
      <c r="T54" s="19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5" customHeight="1">
      <c r="A55" s="122" t="s">
        <v>179</v>
      </c>
      <c r="B55" s="324" t="s">
        <v>168</v>
      </c>
      <c r="C55" s="493">
        <v>3.6</v>
      </c>
      <c r="D55" s="494">
        <v>2</v>
      </c>
      <c r="E55" s="495" t="s">
        <v>264</v>
      </c>
      <c r="F55" s="347"/>
      <c r="G55" s="225"/>
      <c r="H55" s="213">
        <v>108</v>
      </c>
      <c r="I55" s="218"/>
      <c r="J55" s="218">
        <v>108</v>
      </c>
      <c r="K55" s="227"/>
      <c r="L55" s="123">
        <v>1</v>
      </c>
      <c r="M55" s="124">
        <v>1</v>
      </c>
      <c r="N55" s="124">
        <v>1</v>
      </c>
      <c r="O55" s="124">
        <v>1</v>
      </c>
      <c r="P55" s="124">
        <v>1</v>
      </c>
      <c r="Q55" s="124">
        <v>1</v>
      </c>
      <c r="R55" s="124"/>
      <c r="S55" s="125"/>
      <c r="T55" s="1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ht="15" customHeight="1">
      <c r="A56" s="1160" t="s">
        <v>180</v>
      </c>
      <c r="B56" s="324" t="s">
        <v>169</v>
      </c>
      <c r="C56" s="493">
        <v>3.7</v>
      </c>
      <c r="D56" s="494">
        <v>2.6</v>
      </c>
      <c r="E56" s="495" t="s">
        <v>264</v>
      </c>
      <c r="F56" s="347"/>
      <c r="G56" s="225"/>
      <c r="H56" s="213">
        <v>124</v>
      </c>
      <c r="I56" s="218"/>
      <c r="J56" s="218"/>
      <c r="K56" s="227">
        <v>124</v>
      </c>
      <c r="L56" s="123">
        <v>1</v>
      </c>
      <c r="M56" s="124">
        <v>1</v>
      </c>
      <c r="N56" s="124">
        <v>1</v>
      </c>
      <c r="O56" s="124">
        <v>1</v>
      </c>
      <c r="P56" s="124">
        <v>1</v>
      </c>
      <c r="Q56" s="124">
        <v>1</v>
      </c>
      <c r="R56" s="124">
        <v>1</v>
      </c>
      <c r="S56" s="125"/>
      <c r="T56" s="1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ht="15" customHeight="1">
      <c r="A57" s="1161"/>
      <c r="B57" s="324" t="s">
        <v>170</v>
      </c>
      <c r="C57" s="493"/>
      <c r="D57" s="494">
        <v>4</v>
      </c>
      <c r="E57" s="495">
        <v>3</v>
      </c>
      <c r="F57" s="347"/>
      <c r="G57" s="225"/>
      <c r="H57" s="213">
        <v>36</v>
      </c>
      <c r="I57" s="218"/>
      <c r="J57" s="218">
        <v>36</v>
      </c>
      <c r="K57" s="227"/>
      <c r="L57" s="123"/>
      <c r="M57" s="124"/>
      <c r="N57" s="124">
        <v>1</v>
      </c>
      <c r="O57" s="124">
        <v>1</v>
      </c>
      <c r="P57" s="124"/>
      <c r="Q57" s="124"/>
      <c r="R57" s="124"/>
      <c r="S57" s="125"/>
      <c r="T57" s="1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 ht="15" customHeight="1" thickBot="1">
      <c r="A58" s="141"/>
      <c r="B58" s="315" t="s">
        <v>171</v>
      </c>
      <c r="C58" s="357"/>
      <c r="D58" s="358"/>
      <c r="E58" s="359"/>
      <c r="F58" s="348"/>
      <c r="G58" s="228"/>
      <c r="H58" s="221"/>
      <c r="I58" s="222"/>
      <c r="J58" s="222"/>
      <c r="K58" s="230"/>
      <c r="L58" s="190">
        <f aca="true" t="shared" si="3" ref="L58:S58">SUM(L50:L57)</f>
        <v>5</v>
      </c>
      <c r="M58" s="191">
        <f t="shared" si="3"/>
        <v>5</v>
      </c>
      <c r="N58" s="191">
        <f t="shared" si="3"/>
        <v>6</v>
      </c>
      <c r="O58" s="191">
        <f t="shared" si="3"/>
        <v>6</v>
      </c>
      <c r="P58" s="191">
        <f t="shared" si="3"/>
        <v>7</v>
      </c>
      <c r="Q58" s="191">
        <f t="shared" si="3"/>
        <v>6</v>
      </c>
      <c r="R58" s="191">
        <f t="shared" si="3"/>
        <v>7</v>
      </c>
      <c r="S58" s="192">
        <f t="shared" si="3"/>
        <v>3</v>
      </c>
      <c r="T58" s="19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ht="15.75">
      <c r="A59" s="173" t="s">
        <v>174</v>
      </c>
      <c r="B59" s="447" t="s">
        <v>181</v>
      </c>
      <c r="C59" s="455"/>
      <c r="D59" s="456"/>
      <c r="E59" s="457"/>
      <c r="F59" s="458">
        <f>SUM(G59:H59)</f>
        <v>429</v>
      </c>
      <c r="G59" s="459">
        <v>143</v>
      </c>
      <c r="H59" s="460">
        <f>SUM(H60,H63)</f>
        <v>286</v>
      </c>
      <c r="I59" s="234"/>
      <c r="J59" s="234"/>
      <c r="K59" s="235"/>
      <c r="L59" s="211"/>
      <c r="M59" s="199"/>
      <c r="N59" s="199"/>
      <c r="O59" s="199"/>
      <c r="P59" s="199"/>
      <c r="Q59" s="199"/>
      <c r="R59" s="199"/>
      <c r="S59" s="203"/>
      <c r="T59" s="19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ht="28.5">
      <c r="A60" s="122" t="s">
        <v>184</v>
      </c>
      <c r="B60" s="232" t="s">
        <v>182</v>
      </c>
      <c r="C60" s="493">
        <v>6</v>
      </c>
      <c r="D60" s="494">
        <v>4</v>
      </c>
      <c r="E60" s="495">
        <v>3.5</v>
      </c>
      <c r="F60" s="347"/>
      <c r="G60" s="225"/>
      <c r="H60" s="226">
        <f>SUM(H61:H62)</f>
        <v>144</v>
      </c>
      <c r="I60" s="218"/>
      <c r="J60" s="218"/>
      <c r="K60" s="227"/>
      <c r="L60" s="123"/>
      <c r="M60" s="124"/>
      <c r="N60" s="124"/>
      <c r="O60" s="124"/>
      <c r="P60" s="124"/>
      <c r="Q60" s="124"/>
      <c r="R60" s="124"/>
      <c r="S60" s="125"/>
      <c r="T60" s="19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ht="14.25">
      <c r="A61" s="122"/>
      <c r="B61" s="286" t="s">
        <v>265</v>
      </c>
      <c r="C61" s="493"/>
      <c r="D61" s="494"/>
      <c r="E61" s="495"/>
      <c r="F61" s="347"/>
      <c r="G61" s="225"/>
      <c r="H61" s="226">
        <v>72</v>
      </c>
      <c r="I61" s="218">
        <v>72</v>
      </c>
      <c r="J61" s="218"/>
      <c r="K61" s="227"/>
      <c r="L61" s="123"/>
      <c r="M61" s="124"/>
      <c r="N61" s="124">
        <v>2</v>
      </c>
      <c r="O61" s="124">
        <v>2</v>
      </c>
      <c r="P61" s="124"/>
      <c r="Q61" s="124"/>
      <c r="R61" s="124"/>
      <c r="S61" s="125"/>
      <c r="T61" s="1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 ht="14.25">
      <c r="A62" s="122"/>
      <c r="B62" s="286" t="s">
        <v>266</v>
      </c>
      <c r="C62" s="493"/>
      <c r="D62" s="494"/>
      <c r="E62" s="495"/>
      <c r="F62" s="347"/>
      <c r="G62" s="225"/>
      <c r="H62" s="226">
        <v>72</v>
      </c>
      <c r="I62" s="218">
        <v>72</v>
      </c>
      <c r="J62" s="218"/>
      <c r="K62" s="227"/>
      <c r="L62" s="123"/>
      <c r="M62" s="124"/>
      <c r="N62" s="124"/>
      <c r="O62" s="124"/>
      <c r="P62" s="124">
        <v>2</v>
      </c>
      <c r="Q62" s="124">
        <v>2</v>
      </c>
      <c r="R62" s="124"/>
      <c r="S62" s="125"/>
      <c r="T62" s="19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ht="15" customHeight="1">
      <c r="A63" s="122" t="s">
        <v>185</v>
      </c>
      <c r="B63" s="316" t="s">
        <v>183</v>
      </c>
      <c r="C63" s="223">
        <v>6</v>
      </c>
      <c r="D63" s="220">
        <v>8</v>
      </c>
      <c r="E63" s="224">
        <v>5.7</v>
      </c>
      <c r="F63" s="347"/>
      <c r="G63" s="225"/>
      <c r="H63" s="226">
        <f>SUM(H64:H66)</f>
        <v>142</v>
      </c>
      <c r="I63" s="218"/>
      <c r="J63" s="218"/>
      <c r="K63" s="227"/>
      <c r="L63" s="123"/>
      <c r="M63" s="124"/>
      <c r="N63" s="194"/>
      <c r="O63" s="194"/>
      <c r="P63" s="194"/>
      <c r="Q63" s="194"/>
      <c r="R63" s="194"/>
      <c r="S63" s="236"/>
      <c r="T63" s="19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ht="15" customHeight="1">
      <c r="A64" s="180"/>
      <c r="B64" s="316" t="s">
        <v>48</v>
      </c>
      <c r="C64" s="496"/>
      <c r="D64" s="497"/>
      <c r="E64" s="498"/>
      <c r="F64" s="486"/>
      <c r="G64" s="487"/>
      <c r="H64" s="488">
        <v>72</v>
      </c>
      <c r="I64" s="489"/>
      <c r="J64" s="489">
        <v>72</v>
      </c>
      <c r="K64" s="490"/>
      <c r="L64" s="183"/>
      <c r="M64" s="184"/>
      <c r="N64" s="491"/>
      <c r="O64" s="491"/>
      <c r="P64" s="491">
        <v>2</v>
      </c>
      <c r="Q64" s="491">
        <v>2</v>
      </c>
      <c r="R64" s="491"/>
      <c r="S64" s="492"/>
      <c r="T64" s="19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30" customHeight="1">
      <c r="A65" s="180"/>
      <c r="B65" s="285" t="s">
        <v>267</v>
      </c>
      <c r="C65" s="496"/>
      <c r="D65" s="497"/>
      <c r="E65" s="498"/>
      <c r="F65" s="486"/>
      <c r="G65" s="487"/>
      <c r="H65" s="488">
        <v>35</v>
      </c>
      <c r="I65" s="489"/>
      <c r="J65" s="489"/>
      <c r="K65" s="490">
        <v>35</v>
      </c>
      <c r="L65" s="183"/>
      <c r="M65" s="184"/>
      <c r="N65" s="491"/>
      <c r="O65" s="491"/>
      <c r="P65" s="491"/>
      <c r="Q65" s="491"/>
      <c r="R65" s="491">
        <v>1</v>
      </c>
      <c r="S65" s="492">
        <v>1</v>
      </c>
      <c r="T65" s="19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ht="15" customHeight="1">
      <c r="A66" s="180"/>
      <c r="B66" s="286" t="s">
        <v>68</v>
      </c>
      <c r="C66" s="496"/>
      <c r="D66" s="497"/>
      <c r="E66" s="498"/>
      <c r="F66" s="486"/>
      <c r="G66" s="487"/>
      <c r="H66" s="488">
        <v>35</v>
      </c>
      <c r="I66" s="489"/>
      <c r="J66" s="489"/>
      <c r="K66" s="490">
        <v>35</v>
      </c>
      <c r="L66" s="183"/>
      <c r="M66" s="184"/>
      <c r="N66" s="491"/>
      <c r="O66" s="491"/>
      <c r="P66" s="491"/>
      <c r="Q66" s="491"/>
      <c r="R66" s="491">
        <v>1</v>
      </c>
      <c r="S66" s="492">
        <v>1</v>
      </c>
      <c r="T66" s="1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s="7" customFormat="1" ht="15.75" thickBot="1">
      <c r="A67" s="141"/>
      <c r="B67" s="207" t="s">
        <v>171</v>
      </c>
      <c r="C67" s="433"/>
      <c r="D67" s="434"/>
      <c r="E67" s="435"/>
      <c r="F67" s="348"/>
      <c r="G67" s="228"/>
      <c r="H67" s="229"/>
      <c r="I67" s="222"/>
      <c r="J67" s="222"/>
      <c r="K67" s="230"/>
      <c r="L67" s="144">
        <f aca="true" t="shared" si="4" ref="L67:Q67">SUM(L61:L66)</f>
        <v>0</v>
      </c>
      <c r="M67" s="145">
        <f t="shared" si="4"/>
        <v>0</v>
      </c>
      <c r="N67" s="145">
        <f t="shared" si="4"/>
        <v>2</v>
      </c>
      <c r="O67" s="145">
        <f t="shared" si="4"/>
        <v>2</v>
      </c>
      <c r="P67" s="145">
        <f t="shared" si="4"/>
        <v>4</v>
      </c>
      <c r="Q67" s="145">
        <f t="shared" si="4"/>
        <v>4</v>
      </c>
      <c r="R67" s="145">
        <f>SUM(R60:R66)</f>
        <v>2</v>
      </c>
      <c r="S67" s="146">
        <f>SUM(S60:S66)</f>
        <v>2</v>
      </c>
      <c r="T67" s="1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31.5">
      <c r="A68" s="173" t="s">
        <v>189</v>
      </c>
      <c r="B68" s="448" t="s">
        <v>186</v>
      </c>
      <c r="C68" s="499"/>
      <c r="D68" s="500"/>
      <c r="E68" s="501"/>
      <c r="F68" s="461">
        <f>SUM(G68:H68)</f>
        <v>266</v>
      </c>
      <c r="G68" s="462">
        <v>89</v>
      </c>
      <c r="H68" s="463">
        <f>SUM(H69:H71)</f>
        <v>177</v>
      </c>
      <c r="I68" s="215"/>
      <c r="J68" s="215"/>
      <c r="K68" s="241"/>
      <c r="L68" s="214"/>
      <c r="M68" s="215"/>
      <c r="N68" s="215"/>
      <c r="O68" s="215"/>
      <c r="P68" s="215"/>
      <c r="Q68" s="238"/>
      <c r="R68" s="238"/>
      <c r="S68" s="239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14.25">
      <c r="A69" s="1142" t="s">
        <v>190</v>
      </c>
      <c r="B69" s="153" t="s">
        <v>30</v>
      </c>
      <c r="C69" s="193"/>
      <c r="D69" s="194">
        <v>8</v>
      </c>
      <c r="E69" s="236">
        <v>5.6</v>
      </c>
      <c r="F69" s="349"/>
      <c r="G69" s="242"/>
      <c r="H69" s="223">
        <v>71</v>
      </c>
      <c r="I69" s="220"/>
      <c r="J69" s="220"/>
      <c r="K69" s="243">
        <v>71</v>
      </c>
      <c r="L69" s="223"/>
      <c r="M69" s="220"/>
      <c r="N69" s="220"/>
      <c r="O69" s="220"/>
      <c r="P69" s="220">
        <v>1</v>
      </c>
      <c r="Q69" s="220">
        <v>1</v>
      </c>
      <c r="R69" s="220">
        <v>1</v>
      </c>
      <c r="S69" s="224">
        <v>1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4.25">
      <c r="A70" s="1143"/>
      <c r="B70" s="153" t="s">
        <v>187</v>
      </c>
      <c r="C70" s="193"/>
      <c r="D70" s="194">
        <v>8</v>
      </c>
      <c r="E70" s="236">
        <v>7</v>
      </c>
      <c r="F70" s="349"/>
      <c r="G70" s="242"/>
      <c r="H70" s="223">
        <v>35</v>
      </c>
      <c r="I70" s="220"/>
      <c r="J70" s="220"/>
      <c r="K70" s="243">
        <v>35</v>
      </c>
      <c r="L70" s="223"/>
      <c r="M70" s="220"/>
      <c r="N70" s="220"/>
      <c r="O70" s="220"/>
      <c r="P70" s="220"/>
      <c r="Q70" s="220"/>
      <c r="R70" s="220">
        <v>1</v>
      </c>
      <c r="S70" s="224">
        <v>1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ht="28.5">
      <c r="A71" s="122" t="s">
        <v>191</v>
      </c>
      <c r="B71" s="325" t="s">
        <v>188</v>
      </c>
      <c r="C71" s="268">
        <v>8</v>
      </c>
      <c r="D71" s="267">
        <v>6</v>
      </c>
      <c r="E71" s="266">
        <v>5.7</v>
      </c>
      <c r="F71" s="349"/>
      <c r="G71" s="242"/>
      <c r="H71" s="223">
        <v>71</v>
      </c>
      <c r="I71" s="220"/>
      <c r="J71" s="220">
        <v>36</v>
      </c>
      <c r="K71" s="243">
        <v>35</v>
      </c>
      <c r="L71" s="223"/>
      <c r="M71" s="220"/>
      <c r="N71" s="220"/>
      <c r="O71" s="220"/>
      <c r="P71" s="220">
        <v>1</v>
      </c>
      <c r="Q71" s="220">
        <v>1</v>
      </c>
      <c r="R71" s="220">
        <v>1</v>
      </c>
      <c r="S71" s="224">
        <v>1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19" ht="15.75" thickBot="1">
      <c r="A72" s="237"/>
      <c r="B72" s="315" t="s">
        <v>171</v>
      </c>
      <c r="C72" s="433"/>
      <c r="D72" s="434"/>
      <c r="E72" s="435"/>
      <c r="F72" s="350"/>
      <c r="G72" s="244"/>
      <c r="H72" s="245"/>
      <c r="I72" s="246"/>
      <c r="J72" s="246"/>
      <c r="K72" s="247"/>
      <c r="L72" s="248">
        <f aca="true" t="shared" si="5" ref="L72:S72">SUM(L69:L71)</f>
        <v>0</v>
      </c>
      <c r="M72" s="249">
        <f t="shared" si="5"/>
        <v>0</v>
      </c>
      <c r="N72" s="249">
        <f t="shared" si="5"/>
        <v>0</v>
      </c>
      <c r="O72" s="249">
        <f t="shared" si="5"/>
        <v>0</v>
      </c>
      <c r="P72" s="249">
        <f t="shared" si="5"/>
        <v>2</v>
      </c>
      <c r="Q72" s="249">
        <f t="shared" si="5"/>
        <v>2</v>
      </c>
      <c r="R72" s="249">
        <f t="shared" si="5"/>
        <v>3</v>
      </c>
      <c r="S72" s="250">
        <f t="shared" si="5"/>
        <v>3</v>
      </c>
    </row>
    <row r="73" spans="1:19" ht="15.75" thickBot="1">
      <c r="A73" s="251"/>
      <c r="B73" s="326"/>
      <c r="C73" s="369"/>
      <c r="D73" s="370"/>
      <c r="E73" s="371"/>
      <c r="F73" s="351"/>
      <c r="G73" s="252"/>
      <c r="H73" s="253"/>
      <c r="I73" s="254"/>
      <c r="J73" s="254"/>
      <c r="K73" s="255"/>
      <c r="L73" s="256"/>
      <c r="M73" s="257"/>
      <c r="N73" s="257"/>
      <c r="O73" s="257"/>
      <c r="P73" s="257"/>
      <c r="Q73" s="257"/>
      <c r="R73" s="257"/>
      <c r="S73" s="258"/>
    </row>
    <row r="74" spans="1:19" ht="15.75">
      <c r="A74" s="173"/>
      <c r="B74" s="474" t="s">
        <v>192</v>
      </c>
      <c r="C74" s="475"/>
      <c r="D74" s="476"/>
      <c r="E74" s="477"/>
      <c r="F74" s="478">
        <f>SUM(G74:H74)</f>
        <v>864</v>
      </c>
      <c r="G74" s="479">
        <v>288</v>
      </c>
      <c r="H74" s="534">
        <f>SUM(H75:H87)</f>
        <v>576</v>
      </c>
      <c r="I74" s="215"/>
      <c r="J74" s="215"/>
      <c r="K74" s="241"/>
      <c r="L74" s="214"/>
      <c r="M74" s="215"/>
      <c r="N74" s="215"/>
      <c r="O74" s="215"/>
      <c r="P74" s="215"/>
      <c r="Q74" s="238"/>
      <c r="R74" s="238"/>
      <c r="S74" s="239"/>
    </row>
    <row r="75" spans="1:19" ht="15" customHeight="1">
      <c r="A75" s="122" t="s">
        <v>210</v>
      </c>
      <c r="B75" s="153" t="s">
        <v>163</v>
      </c>
      <c r="C75" s="193"/>
      <c r="D75" s="194"/>
      <c r="E75" s="236"/>
      <c r="F75" s="349"/>
      <c r="G75" s="242"/>
      <c r="H75" s="223">
        <v>56</v>
      </c>
      <c r="I75" s="220"/>
      <c r="J75" s="220"/>
      <c r="K75" s="243">
        <v>56</v>
      </c>
      <c r="L75" s="223">
        <v>1</v>
      </c>
      <c r="M75" s="220">
        <v>1</v>
      </c>
      <c r="N75" s="220"/>
      <c r="O75" s="220">
        <v>1</v>
      </c>
      <c r="P75" s="220"/>
      <c r="Q75" s="220"/>
      <c r="R75" s="220"/>
      <c r="S75" s="224"/>
    </row>
    <row r="76" spans="1:19" ht="15" customHeight="1">
      <c r="A76" s="122" t="s">
        <v>211</v>
      </c>
      <c r="B76" s="153" t="s">
        <v>208</v>
      </c>
      <c r="C76" s="193"/>
      <c r="D76" s="194">
        <v>8</v>
      </c>
      <c r="E76" s="236" t="s">
        <v>271</v>
      </c>
      <c r="F76" s="349"/>
      <c r="G76" s="242"/>
      <c r="H76" s="223">
        <v>110</v>
      </c>
      <c r="I76" s="220"/>
      <c r="J76" s="220"/>
      <c r="K76" s="243">
        <v>110</v>
      </c>
      <c r="L76" s="223"/>
      <c r="M76" s="220"/>
      <c r="N76" s="220">
        <v>1</v>
      </c>
      <c r="O76" s="220">
        <v>1</v>
      </c>
      <c r="P76" s="220"/>
      <c r="Q76" s="220">
        <v>1</v>
      </c>
      <c r="R76" s="220">
        <v>1</v>
      </c>
      <c r="S76" s="224">
        <v>2</v>
      </c>
    </row>
    <row r="77" spans="1:19" ht="15" customHeight="1">
      <c r="A77" s="122" t="s">
        <v>212</v>
      </c>
      <c r="B77" s="153" t="s">
        <v>61</v>
      </c>
      <c r="C77" s="193"/>
      <c r="D77" s="194">
        <v>4</v>
      </c>
      <c r="E77" s="236">
        <v>3</v>
      </c>
      <c r="F77" s="349"/>
      <c r="G77" s="242"/>
      <c r="H77" s="223">
        <v>40</v>
      </c>
      <c r="I77" s="220"/>
      <c r="J77" s="220"/>
      <c r="K77" s="243">
        <v>40</v>
      </c>
      <c r="L77" s="223"/>
      <c r="M77" s="220"/>
      <c r="N77" s="220"/>
      <c r="O77" s="220">
        <v>2</v>
      </c>
      <c r="P77" s="220"/>
      <c r="Q77" s="220"/>
      <c r="R77" s="220"/>
      <c r="S77" s="224"/>
    </row>
    <row r="78" spans="1:19" ht="15" customHeight="1">
      <c r="A78" s="122" t="s">
        <v>213</v>
      </c>
      <c r="B78" s="325" t="s">
        <v>60</v>
      </c>
      <c r="C78" s="268"/>
      <c r="D78" s="267">
        <v>2.4</v>
      </c>
      <c r="E78" s="266">
        <v>1.3</v>
      </c>
      <c r="F78" s="349"/>
      <c r="G78" s="242"/>
      <c r="H78" s="223">
        <v>72</v>
      </c>
      <c r="I78" s="220"/>
      <c r="J78" s="220"/>
      <c r="K78" s="243">
        <v>72</v>
      </c>
      <c r="L78" s="223">
        <v>1</v>
      </c>
      <c r="M78" s="220">
        <v>1</v>
      </c>
      <c r="N78" s="220">
        <v>1</v>
      </c>
      <c r="O78" s="220">
        <v>1</v>
      </c>
      <c r="P78" s="220"/>
      <c r="Q78" s="220"/>
      <c r="R78" s="220"/>
      <c r="S78" s="224"/>
    </row>
    <row r="79" spans="1:19" ht="15" customHeight="1">
      <c r="A79" s="122" t="s">
        <v>214</v>
      </c>
      <c r="B79" s="324" t="s">
        <v>169</v>
      </c>
      <c r="C79" s="268"/>
      <c r="D79" s="267"/>
      <c r="E79" s="266">
        <v>8</v>
      </c>
      <c r="F79" s="349"/>
      <c r="G79" s="242"/>
      <c r="H79" s="223">
        <v>19</v>
      </c>
      <c r="I79" s="220"/>
      <c r="J79" s="220"/>
      <c r="K79" s="243">
        <v>19</v>
      </c>
      <c r="L79" s="223"/>
      <c r="M79" s="220"/>
      <c r="N79" s="220"/>
      <c r="O79" s="220"/>
      <c r="P79" s="220"/>
      <c r="Q79" s="220"/>
      <c r="R79" s="220"/>
      <c r="S79" s="224">
        <v>1</v>
      </c>
    </row>
    <row r="80" spans="1:19" ht="15" customHeight="1">
      <c r="A80" s="122" t="s">
        <v>215</v>
      </c>
      <c r="B80" s="325" t="s">
        <v>37</v>
      </c>
      <c r="C80" s="268"/>
      <c r="D80" s="267">
        <v>8</v>
      </c>
      <c r="E80" s="266"/>
      <c r="F80" s="349"/>
      <c r="G80" s="242"/>
      <c r="H80" s="223">
        <v>38</v>
      </c>
      <c r="I80" s="220"/>
      <c r="J80" s="220"/>
      <c r="K80" s="243">
        <v>38</v>
      </c>
      <c r="L80" s="223"/>
      <c r="M80" s="220"/>
      <c r="N80" s="220"/>
      <c r="O80" s="220"/>
      <c r="P80" s="220"/>
      <c r="Q80" s="220"/>
      <c r="R80" s="220"/>
      <c r="S80" s="224">
        <v>2</v>
      </c>
    </row>
    <row r="81" spans="1:19" ht="15" customHeight="1">
      <c r="A81" s="122" t="s">
        <v>217</v>
      </c>
      <c r="B81" s="325" t="s">
        <v>209</v>
      </c>
      <c r="C81" s="268"/>
      <c r="D81" s="267">
        <v>1</v>
      </c>
      <c r="E81" s="266"/>
      <c r="F81" s="349"/>
      <c r="G81" s="242"/>
      <c r="H81" s="223">
        <v>32</v>
      </c>
      <c r="I81" s="220"/>
      <c r="J81" s="220">
        <v>32</v>
      </c>
      <c r="K81" s="243"/>
      <c r="L81" s="223">
        <v>2</v>
      </c>
      <c r="M81" s="220"/>
      <c r="N81" s="220"/>
      <c r="O81" s="220"/>
      <c r="P81" s="220"/>
      <c r="Q81" s="220"/>
      <c r="R81" s="220"/>
      <c r="S81" s="224"/>
    </row>
    <row r="82" spans="1:19" ht="15" customHeight="1">
      <c r="A82" s="122" t="s">
        <v>218</v>
      </c>
      <c r="B82" s="324" t="s">
        <v>219</v>
      </c>
      <c r="C82" s="493"/>
      <c r="D82" s="494"/>
      <c r="E82" s="495">
        <v>4.5</v>
      </c>
      <c r="F82" s="349"/>
      <c r="G82" s="242"/>
      <c r="H82" s="223">
        <v>20</v>
      </c>
      <c r="I82" s="220"/>
      <c r="J82" s="220">
        <v>20</v>
      </c>
      <c r="K82" s="243"/>
      <c r="L82" s="223"/>
      <c r="M82" s="220"/>
      <c r="N82" s="220"/>
      <c r="O82" s="220"/>
      <c r="P82" s="220"/>
      <c r="Q82" s="220">
        <v>1</v>
      </c>
      <c r="R82" s="220"/>
      <c r="S82" s="224"/>
    </row>
    <row r="83" spans="1:19" ht="15" customHeight="1">
      <c r="A83" s="122" t="s">
        <v>220</v>
      </c>
      <c r="B83" s="324" t="s">
        <v>221</v>
      </c>
      <c r="C83" s="493"/>
      <c r="D83" s="494">
        <v>8</v>
      </c>
      <c r="E83" s="495">
        <v>7</v>
      </c>
      <c r="F83" s="349"/>
      <c r="G83" s="242"/>
      <c r="H83" s="223">
        <v>35</v>
      </c>
      <c r="I83" s="220"/>
      <c r="J83" s="220">
        <v>35</v>
      </c>
      <c r="K83" s="243"/>
      <c r="L83" s="223"/>
      <c r="M83" s="220"/>
      <c r="N83" s="220"/>
      <c r="O83" s="220"/>
      <c r="P83" s="220"/>
      <c r="Q83" s="220"/>
      <c r="R83" s="220">
        <v>1</v>
      </c>
      <c r="S83" s="224">
        <v>1</v>
      </c>
    </row>
    <row r="84" spans="1:19" ht="15" customHeight="1">
      <c r="A84" s="122" t="s">
        <v>268</v>
      </c>
      <c r="B84" s="324" t="s">
        <v>20</v>
      </c>
      <c r="C84" s="493"/>
      <c r="D84" s="494">
        <v>2</v>
      </c>
      <c r="E84" s="495"/>
      <c r="F84" s="349"/>
      <c r="G84" s="242"/>
      <c r="H84" s="223">
        <v>40</v>
      </c>
      <c r="I84" s="220"/>
      <c r="J84" s="220">
        <v>40</v>
      </c>
      <c r="K84" s="243"/>
      <c r="L84" s="223"/>
      <c r="M84" s="220">
        <v>2</v>
      </c>
      <c r="N84" s="220"/>
      <c r="O84" s="220"/>
      <c r="P84" s="220"/>
      <c r="Q84" s="220"/>
      <c r="R84" s="220"/>
      <c r="S84" s="224"/>
    </row>
    <row r="85" spans="1:19" ht="15" customHeight="1">
      <c r="A85" s="122" t="s">
        <v>269</v>
      </c>
      <c r="B85" s="324" t="s">
        <v>272</v>
      </c>
      <c r="C85" s="493"/>
      <c r="D85" s="494">
        <v>8</v>
      </c>
      <c r="E85" s="495"/>
      <c r="F85" s="349"/>
      <c r="G85" s="242"/>
      <c r="H85" s="223">
        <v>38</v>
      </c>
      <c r="I85" s="220">
        <v>38</v>
      </c>
      <c r="J85" s="220"/>
      <c r="K85" s="243"/>
      <c r="L85" s="223"/>
      <c r="M85" s="220"/>
      <c r="N85" s="220"/>
      <c r="O85" s="220"/>
      <c r="P85" s="220"/>
      <c r="Q85" s="220"/>
      <c r="R85" s="220"/>
      <c r="S85" s="224">
        <v>2</v>
      </c>
    </row>
    <row r="86" spans="1:19" ht="15" customHeight="1">
      <c r="A86" s="122" t="s">
        <v>273</v>
      </c>
      <c r="B86" s="324" t="s">
        <v>274</v>
      </c>
      <c r="C86" s="493"/>
      <c r="D86" s="494"/>
      <c r="E86" s="495">
        <v>8</v>
      </c>
      <c r="F86" s="349"/>
      <c r="G86" s="242"/>
      <c r="H86" s="223">
        <v>38</v>
      </c>
      <c r="I86" s="220">
        <v>38</v>
      </c>
      <c r="J86" s="220"/>
      <c r="K86" s="243"/>
      <c r="L86" s="223"/>
      <c r="M86" s="220"/>
      <c r="N86" s="220"/>
      <c r="O86" s="220"/>
      <c r="P86" s="220"/>
      <c r="Q86" s="220"/>
      <c r="R86" s="220"/>
      <c r="S86" s="224">
        <v>2</v>
      </c>
    </row>
    <row r="87" spans="1:19" ht="15" customHeight="1">
      <c r="A87" s="122" t="s">
        <v>273</v>
      </c>
      <c r="B87" s="325" t="s">
        <v>216</v>
      </c>
      <c r="C87" s="268"/>
      <c r="D87" s="267"/>
      <c r="E87" s="266">
        <v>8</v>
      </c>
      <c r="F87" s="349"/>
      <c r="G87" s="242"/>
      <c r="H87" s="223">
        <v>38</v>
      </c>
      <c r="I87" s="220">
        <v>38</v>
      </c>
      <c r="J87" s="220"/>
      <c r="K87" s="243"/>
      <c r="L87" s="223"/>
      <c r="M87" s="220"/>
      <c r="N87" s="220"/>
      <c r="O87" s="220"/>
      <c r="P87" s="220"/>
      <c r="Q87" s="220"/>
      <c r="R87" s="220"/>
      <c r="S87" s="224">
        <v>2</v>
      </c>
    </row>
    <row r="88" spans="1:19" ht="15.75" thickBot="1">
      <c r="A88" s="237"/>
      <c r="B88" s="315" t="s">
        <v>193</v>
      </c>
      <c r="C88" s="433"/>
      <c r="D88" s="434"/>
      <c r="E88" s="435"/>
      <c r="F88" s="350"/>
      <c r="G88" s="244"/>
      <c r="H88" s="245"/>
      <c r="I88" s="246"/>
      <c r="J88" s="246"/>
      <c r="K88" s="247"/>
      <c r="L88" s="248">
        <f aca="true" t="shared" si="6" ref="L88:S88">SUM(L75:L87)</f>
        <v>4</v>
      </c>
      <c r="M88" s="249">
        <f t="shared" si="6"/>
        <v>4</v>
      </c>
      <c r="N88" s="249">
        <f t="shared" si="6"/>
        <v>2</v>
      </c>
      <c r="O88" s="249">
        <f t="shared" si="6"/>
        <v>5</v>
      </c>
      <c r="P88" s="249">
        <f t="shared" si="6"/>
        <v>0</v>
      </c>
      <c r="Q88" s="249">
        <f t="shared" si="6"/>
        <v>2</v>
      </c>
      <c r="R88" s="249">
        <f t="shared" si="6"/>
        <v>2</v>
      </c>
      <c r="S88" s="250">
        <f t="shared" si="6"/>
        <v>12</v>
      </c>
    </row>
    <row r="89" spans="1:19" ht="15.75" thickBot="1">
      <c r="A89" s="251"/>
      <c r="B89" s="326"/>
      <c r="C89" s="369"/>
      <c r="D89" s="370"/>
      <c r="E89" s="371"/>
      <c r="F89" s="351"/>
      <c r="G89" s="252"/>
      <c r="H89" s="253"/>
      <c r="I89" s="254"/>
      <c r="J89" s="254"/>
      <c r="K89" s="255"/>
      <c r="L89" s="256"/>
      <c r="M89" s="257"/>
      <c r="N89" s="257"/>
      <c r="O89" s="257"/>
      <c r="P89" s="257"/>
      <c r="Q89" s="257"/>
      <c r="R89" s="257"/>
      <c r="S89" s="258"/>
    </row>
    <row r="90" spans="1:19" ht="15.75">
      <c r="A90" s="173" t="s">
        <v>200</v>
      </c>
      <c r="B90" s="474" t="s">
        <v>194</v>
      </c>
      <c r="C90" s="475"/>
      <c r="D90" s="476"/>
      <c r="E90" s="477"/>
      <c r="F90" s="478">
        <f>SUM(G90:H90)</f>
        <v>1026</v>
      </c>
      <c r="G90" s="479">
        <v>342</v>
      </c>
      <c r="H90" s="534">
        <f>SUM(H91:H97)</f>
        <v>684</v>
      </c>
      <c r="I90" s="215"/>
      <c r="J90" s="215"/>
      <c r="K90" s="241"/>
      <c r="L90" s="214"/>
      <c r="M90" s="215"/>
      <c r="N90" s="215"/>
      <c r="O90" s="215"/>
      <c r="P90" s="215"/>
      <c r="Q90" s="238"/>
      <c r="R90" s="238"/>
      <c r="S90" s="239"/>
    </row>
    <row r="91" spans="1:19" ht="15" customHeight="1">
      <c r="A91" s="122" t="s">
        <v>201</v>
      </c>
      <c r="B91" s="153" t="s">
        <v>165</v>
      </c>
      <c r="C91" s="360"/>
      <c r="D91" s="194"/>
      <c r="E91" s="236">
        <v>8</v>
      </c>
      <c r="F91" s="349"/>
      <c r="G91" s="242"/>
      <c r="H91" s="223">
        <v>126</v>
      </c>
      <c r="I91" s="220"/>
      <c r="J91" s="220">
        <v>126</v>
      </c>
      <c r="K91" s="243"/>
      <c r="L91" s="223"/>
      <c r="M91" s="220"/>
      <c r="N91" s="220">
        <v>1</v>
      </c>
      <c r="O91" s="220">
        <v>1</v>
      </c>
      <c r="P91" s="220">
        <v>1</v>
      </c>
      <c r="Q91" s="220">
        <v>1</v>
      </c>
      <c r="R91" s="220">
        <v>1</v>
      </c>
      <c r="S91" s="224">
        <v>2</v>
      </c>
    </row>
    <row r="92" spans="1:19" ht="15" customHeight="1">
      <c r="A92" s="122" t="s">
        <v>202</v>
      </c>
      <c r="B92" s="324" t="s">
        <v>166</v>
      </c>
      <c r="C92" s="364"/>
      <c r="D92" s="494">
        <v>4</v>
      </c>
      <c r="E92" s="495">
        <v>3</v>
      </c>
      <c r="F92" s="349"/>
      <c r="G92" s="242"/>
      <c r="H92" s="223">
        <v>36</v>
      </c>
      <c r="I92" s="220"/>
      <c r="J92" s="220"/>
      <c r="K92" s="243">
        <v>36</v>
      </c>
      <c r="L92" s="223"/>
      <c r="M92" s="220"/>
      <c r="N92" s="220">
        <v>1</v>
      </c>
      <c r="O92" s="220">
        <v>1</v>
      </c>
      <c r="P92" s="220"/>
      <c r="Q92" s="220"/>
      <c r="R92" s="220"/>
      <c r="S92" s="224"/>
    </row>
    <row r="93" spans="1:19" ht="15" customHeight="1">
      <c r="A93" s="122" t="s">
        <v>203</v>
      </c>
      <c r="B93" s="324" t="s">
        <v>167</v>
      </c>
      <c r="C93" s="364"/>
      <c r="D93" s="494">
        <v>6.8</v>
      </c>
      <c r="E93" s="495"/>
      <c r="F93" s="349"/>
      <c r="G93" s="242"/>
      <c r="H93" s="223">
        <v>78</v>
      </c>
      <c r="I93" s="220"/>
      <c r="J93" s="220">
        <v>78</v>
      </c>
      <c r="K93" s="243"/>
      <c r="L93" s="223"/>
      <c r="M93" s="220"/>
      <c r="N93" s="220"/>
      <c r="O93" s="220"/>
      <c r="P93" s="220"/>
      <c r="Q93" s="220">
        <v>2</v>
      </c>
      <c r="R93" s="220"/>
      <c r="S93" s="224">
        <v>2</v>
      </c>
    </row>
    <row r="94" spans="1:19" ht="15" customHeight="1">
      <c r="A94" s="122" t="s">
        <v>204</v>
      </c>
      <c r="B94" s="324" t="s">
        <v>168</v>
      </c>
      <c r="C94" s="364"/>
      <c r="D94" s="494"/>
      <c r="E94" s="495"/>
      <c r="F94" s="349"/>
      <c r="G94" s="242"/>
      <c r="H94" s="223">
        <v>108</v>
      </c>
      <c r="I94" s="220"/>
      <c r="J94" s="220">
        <v>108</v>
      </c>
      <c r="K94" s="243"/>
      <c r="L94" s="223">
        <v>1</v>
      </c>
      <c r="M94" s="220">
        <v>1</v>
      </c>
      <c r="N94" s="220">
        <v>1</v>
      </c>
      <c r="O94" s="220">
        <v>1</v>
      </c>
      <c r="P94" s="220">
        <v>1</v>
      </c>
      <c r="Q94" s="220">
        <v>1</v>
      </c>
      <c r="R94" s="220"/>
      <c r="S94" s="224"/>
    </row>
    <row r="95" spans="1:19" ht="15" customHeight="1">
      <c r="A95" s="122" t="s">
        <v>205</v>
      </c>
      <c r="B95" s="325" t="s">
        <v>57</v>
      </c>
      <c r="C95" s="368"/>
      <c r="D95" s="267"/>
      <c r="E95" s="266">
        <v>7</v>
      </c>
      <c r="F95" s="349"/>
      <c r="G95" s="242"/>
      <c r="H95" s="223">
        <v>32</v>
      </c>
      <c r="I95" s="220"/>
      <c r="J95" s="220"/>
      <c r="K95" s="243">
        <v>32</v>
      </c>
      <c r="L95" s="223"/>
      <c r="M95" s="220"/>
      <c r="N95" s="220"/>
      <c r="O95" s="220"/>
      <c r="P95" s="220"/>
      <c r="Q95" s="220"/>
      <c r="R95" s="220">
        <v>2</v>
      </c>
      <c r="S95" s="224"/>
    </row>
    <row r="96" spans="1:19" ht="15" customHeight="1">
      <c r="A96" s="122" t="s">
        <v>206</v>
      </c>
      <c r="B96" s="327" t="s">
        <v>195</v>
      </c>
      <c r="C96" s="372"/>
      <c r="D96" s="502"/>
      <c r="E96" s="503" t="s">
        <v>270</v>
      </c>
      <c r="F96" s="349"/>
      <c r="G96" s="242"/>
      <c r="H96" s="223">
        <v>162</v>
      </c>
      <c r="I96" s="220"/>
      <c r="J96" s="220"/>
      <c r="K96" s="243">
        <v>162</v>
      </c>
      <c r="L96" s="223">
        <v>1</v>
      </c>
      <c r="M96" s="220">
        <v>1</v>
      </c>
      <c r="N96" s="220">
        <v>1</v>
      </c>
      <c r="O96" s="220">
        <v>1</v>
      </c>
      <c r="P96" s="220">
        <v>1</v>
      </c>
      <c r="Q96" s="220">
        <v>1</v>
      </c>
      <c r="R96" s="220">
        <v>1</v>
      </c>
      <c r="S96" s="224">
        <v>2</v>
      </c>
    </row>
    <row r="97" spans="1:19" ht="15" customHeight="1">
      <c r="A97" s="122" t="s">
        <v>207</v>
      </c>
      <c r="B97" s="327" t="s">
        <v>196</v>
      </c>
      <c r="C97" s="372"/>
      <c r="D97" s="502">
        <v>6.8</v>
      </c>
      <c r="E97" s="503">
        <v>5.7</v>
      </c>
      <c r="F97" s="349"/>
      <c r="G97" s="242"/>
      <c r="H97" s="223">
        <v>142</v>
      </c>
      <c r="I97" s="220"/>
      <c r="J97" s="220"/>
      <c r="K97" s="243">
        <v>142</v>
      </c>
      <c r="L97" s="223"/>
      <c r="M97" s="220"/>
      <c r="N97" s="220"/>
      <c r="O97" s="220"/>
      <c r="P97" s="220">
        <v>2</v>
      </c>
      <c r="Q97" s="220">
        <v>2</v>
      </c>
      <c r="R97" s="220">
        <v>2</v>
      </c>
      <c r="S97" s="224">
        <v>2</v>
      </c>
    </row>
    <row r="98" spans="1:19" ht="28.5" customHeight="1" thickBot="1">
      <c r="A98" s="237"/>
      <c r="B98" s="328" t="s">
        <v>197</v>
      </c>
      <c r="C98" s="373"/>
      <c r="D98" s="374"/>
      <c r="E98" s="375"/>
      <c r="F98" s="350"/>
      <c r="G98" s="244"/>
      <c r="H98" s="245"/>
      <c r="I98" s="246"/>
      <c r="J98" s="246"/>
      <c r="K98" s="247"/>
      <c r="L98" s="248">
        <f aca="true" t="shared" si="7" ref="L98:S98">SUM(L91:L97)</f>
        <v>2</v>
      </c>
      <c r="M98" s="249">
        <f t="shared" si="7"/>
        <v>2</v>
      </c>
      <c r="N98" s="249">
        <f t="shared" si="7"/>
        <v>4</v>
      </c>
      <c r="O98" s="249">
        <f t="shared" si="7"/>
        <v>4</v>
      </c>
      <c r="P98" s="249">
        <f t="shared" si="7"/>
        <v>5</v>
      </c>
      <c r="Q98" s="249">
        <f t="shared" si="7"/>
        <v>7</v>
      </c>
      <c r="R98" s="249">
        <f t="shared" si="7"/>
        <v>6</v>
      </c>
      <c r="S98" s="250">
        <f t="shared" si="7"/>
        <v>8</v>
      </c>
    </row>
    <row r="99" spans="1:19" ht="18.75" customHeight="1" thickBot="1">
      <c r="A99" s="259"/>
      <c r="B99" s="329" t="s">
        <v>198</v>
      </c>
      <c r="C99" s="376"/>
      <c r="D99" s="377"/>
      <c r="E99" s="378"/>
      <c r="F99" s="352">
        <f>SUM(F90,F74,F28)</f>
        <v>5616</v>
      </c>
      <c r="G99" s="264">
        <f>SUM(G90,G74,G28)</f>
        <v>1872</v>
      </c>
      <c r="H99" s="265">
        <f>SUM(H90,H74,H28)</f>
        <v>3744</v>
      </c>
      <c r="I99" s="261"/>
      <c r="J99" s="261"/>
      <c r="K99" s="263"/>
      <c r="L99" s="260"/>
      <c r="M99" s="261"/>
      <c r="N99" s="261"/>
      <c r="O99" s="261"/>
      <c r="P99" s="261"/>
      <c r="Q99" s="261"/>
      <c r="R99" s="261"/>
      <c r="S99" s="262"/>
    </row>
    <row r="100" spans="1:19" ht="30.75" thickBot="1">
      <c r="A100" s="271"/>
      <c r="B100" s="330" t="s">
        <v>199</v>
      </c>
      <c r="C100" s="379"/>
      <c r="D100" s="380"/>
      <c r="E100" s="381"/>
      <c r="F100" s="353">
        <f>SUM(F99,F10)</f>
        <v>7722</v>
      </c>
      <c r="G100" s="272">
        <f>SUM(G99,G10)</f>
        <v>2574</v>
      </c>
      <c r="H100" s="273">
        <f>SUM(SUM(H99,H10))</f>
        <v>5148</v>
      </c>
      <c r="I100" s="161"/>
      <c r="J100" s="161"/>
      <c r="K100" s="274"/>
      <c r="L100" s="275">
        <f aca="true" t="shared" si="8" ref="L100:S100">SUM(L26,L35,L46,L58,L67,L72,L88,L98)</f>
        <v>36</v>
      </c>
      <c r="M100" s="276">
        <f t="shared" si="8"/>
        <v>36</v>
      </c>
      <c r="N100" s="276">
        <f t="shared" si="8"/>
        <v>36</v>
      </c>
      <c r="O100" s="276">
        <f t="shared" si="8"/>
        <v>36</v>
      </c>
      <c r="P100" s="276">
        <f t="shared" si="8"/>
        <v>36</v>
      </c>
      <c r="Q100" s="276">
        <f t="shared" si="8"/>
        <v>36</v>
      </c>
      <c r="R100" s="276">
        <f t="shared" si="8"/>
        <v>36</v>
      </c>
      <c r="S100" s="277">
        <f t="shared" si="8"/>
        <v>36</v>
      </c>
    </row>
    <row r="101" spans="1:19" ht="18.75" customHeight="1" thickBot="1">
      <c r="A101" s="270"/>
      <c r="B101" s="398" t="s">
        <v>222</v>
      </c>
      <c r="C101" s="399"/>
      <c r="D101" s="400"/>
      <c r="E101" s="401"/>
      <c r="F101" s="395"/>
      <c r="G101" s="396"/>
      <c r="H101" s="278"/>
      <c r="I101" s="161"/>
      <c r="J101" s="161"/>
      <c r="K101" s="274"/>
      <c r="L101" s="275">
        <v>54</v>
      </c>
      <c r="M101" s="276">
        <v>54</v>
      </c>
      <c r="N101" s="276">
        <v>54</v>
      </c>
      <c r="O101" s="276">
        <v>54</v>
      </c>
      <c r="P101" s="276">
        <v>54</v>
      </c>
      <c r="Q101" s="276">
        <v>54</v>
      </c>
      <c r="R101" s="276">
        <v>54</v>
      </c>
      <c r="S101" s="277">
        <v>54</v>
      </c>
    </row>
    <row r="102" spans="1:33" s="406" customFormat="1" ht="16.5" customHeight="1" thickBot="1">
      <c r="A102" s="402"/>
      <c r="B102" s="397"/>
      <c r="C102" s="403"/>
      <c r="D102" s="404"/>
      <c r="E102" s="405"/>
      <c r="G102" s="407"/>
      <c r="H102" s="408"/>
      <c r="I102" s="409"/>
      <c r="J102" s="409"/>
      <c r="K102" s="410"/>
      <c r="L102" s="411"/>
      <c r="M102" s="412"/>
      <c r="N102" s="412"/>
      <c r="O102" s="412"/>
      <c r="P102" s="412"/>
      <c r="Q102" s="412"/>
      <c r="R102" s="412"/>
      <c r="S102" s="413"/>
      <c r="T102" s="414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</row>
    <row r="103" spans="1:19" ht="30">
      <c r="A103" s="290" t="s">
        <v>12</v>
      </c>
      <c r="B103" s="331" t="s">
        <v>223</v>
      </c>
      <c r="C103" s="382"/>
      <c r="D103" s="383"/>
      <c r="E103" s="384"/>
      <c r="F103" s="152"/>
      <c r="G103" s="298"/>
      <c r="H103" s="291" t="s">
        <v>241</v>
      </c>
      <c r="I103" s="148"/>
      <c r="J103" s="148"/>
      <c r="K103" s="158"/>
      <c r="L103" s="302"/>
      <c r="M103" s="148"/>
      <c r="N103" s="148"/>
      <c r="O103" s="148"/>
      <c r="P103" s="148"/>
      <c r="Q103" s="148"/>
      <c r="R103" s="148"/>
      <c r="S103" s="159"/>
    </row>
    <row r="104" spans="1:19" ht="15" customHeight="1">
      <c r="A104" s="284" t="s">
        <v>224</v>
      </c>
      <c r="B104" s="332" t="s">
        <v>225</v>
      </c>
      <c r="C104" s="280"/>
      <c r="D104" s="279"/>
      <c r="E104" s="385"/>
      <c r="F104" s="154"/>
      <c r="G104" s="163"/>
      <c r="H104" s="292" t="s">
        <v>239</v>
      </c>
      <c r="I104" s="7"/>
      <c r="J104" s="7"/>
      <c r="K104" s="300"/>
      <c r="L104" s="137"/>
      <c r="M104" s="7"/>
      <c r="N104" s="7"/>
      <c r="O104" s="7"/>
      <c r="P104" s="7"/>
      <c r="Q104" s="7"/>
      <c r="R104" s="7"/>
      <c r="S104" s="140"/>
    </row>
    <row r="105" spans="1:19" ht="15" customHeight="1">
      <c r="A105" s="284" t="s">
        <v>226</v>
      </c>
      <c r="B105" s="332" t="s">
        <v>227</v>
      </c>
      <c r="C105" s="280"/>
      <c r="D105" s="279"/>
      <c r="E105" s="385"/>
      <c r="F105" s="154"/>
      <c r="G105" s="163"/>
      <c r="H105" s="292" t="s">
        <v>240</v>
      </c>
      <c r="I105" s="7"/>
      <c r="J105" s="7"/>
      <c r="K105" s="300"/>
      <c r="L105" s="137"/>
      <c r="M105" s="7"/>
      <c r="N105" s="7"/>
      <c r="O105" s="7"/>
      <c r="P105" s="7"/>
      <c r="Q105" s="7"/>
      <c r="R105" s="7"/>
      <c r="S105" s="140"/>
    </row>
    <row r="106" spans="1:19" ht="15" customHeight="1" thickBot="1">
      <c r="A106" s="287" t="s">
        <v>233</v>
      </c>
      <c r="B106" s="333" t="s">
        <v>228</v>
      </c>
      <c r="C106" s="386"/>
      <c r="D106" s="387"/>
      <c r="E106" s="388"/>
      <c r="F106" s="354"/>
      <c r="G106" s="296"/>
      <c r="H106" s="293" t="s">
        <v>240</v>
      </c>
      <c r="I106" s="155"/>
      <c r="J106" s="155"/>
      <c r="K106" s="156"/>
      <c r="L106" s="303"/>
      <c r="M106" s="155"/>
      <c r="N106" s="155"/>
      <c r="O106" s="155"/>
      <c r="P106" s="155"/>
      <c r="Q106" s="155"/>
      <c r="R106" s="155"/>
      <c r="S106" s="157"/>
    </row>
    <row r="107" spans="1:19" ht="15" customHeight="1" thickBot="1">
      <c r="A107" s="289" t="s">
        <v>229</v>
      </c>
      <c r="B107" s="334" t="s">
        <v>124</v>
      </c>
      <c r="C107" s="389"/>
      <c r="D107" s="390"/>
      <c r="E107" s="391"/>
      <c r="F107" s="355"/>
      <c r="G107" s="297"/>
      <c r="H107" s="294" t="s">
        <v>238</v>
      </c>
      <c r="I107" s="261"/>
      <c r="J107" s="261"/>
      <c r="K107" s="263"/>
      <c r="L107" s="260"/>
      <c r="M107" s="261"/>
      <c r="N107" s="261"/>
      <c r="O107" s="261"/>
      <c r="P107" s="261"/>
      <c r="Q107" s="261"/>
      <c r="R107" s="261"/>
      <c r="S107" s="262"/>
    </row>
    <row r="108" spans="1:19" ht="15" customHeight="1">
      <c r="A108" s="288" t="s">
        <v>234</v>
      </c>
      <c r="B108" s="331" t="s">
        <v>230</v>
      </c>
      <c r="C108" s="382"/>
      <c r="D108" s="383"/>
      <c r="E108" s="384"/>
      <c r="F108" s="152"/>
      <c r="G108" s="298"/>
      <c r="H108" s="291" t="s">
        <v>239</v>
      </c>
      <c r="I108" s="148"/>
      <c r="J108" s="148"/>
      <c r="K108" s="158"/>
      <c r="L108" s="302"/>
      <c r="M108" s="148"/>
      <c r="N108" s="148"/>
      <c r="O108" s="148"/>
      <c r="P108" s="148"/>
      <c r="Q108" s="148"/>
      <c r="R108" s="148"/>
      <c r="S108" s="159"/>
    </row>
    <row r="109" spans="1:19" ht="15" customHeight="1">
      <c r="A109" s="288" t="s">
        <v>243</v>
      </c>
      <c r="B109" s="335" t="s">
        <v>231</v>
      </c>
      <c r="C109" s="392"/>
      <c r="D109" s="281"/>
      <c r="E109" s="393"/>
      <c r="F109" s="154"/>
      <c r="G109" s="163"/>
      <c r="H109" s="292" t="s">
        <v>240</v>
      </c>
      <c r="I109" s="7"/>
      <c r="J109" s="7"/>
      <c r="K109" s="300"/>
      <c r="L109" s="137"/>
      <c r="M109" s="7"/>
      <c r="N109" s="7"/>
      <c r="O109" s="7"/>
      <c r="P109" s="7"/>
      <c r="Q109" s="7"/>
      <c r="R109" s="7"/>
      <c r="S109" s="140"/>
    </row>
    <row r="110" spans="1:19" ht="15" customHeight="1">
      <c r="A110" s="288" t="s">
        <v>244</v>
      </c>
      <c r="B110" s="335" t="s">
        <v>232</v>
      </c>
      <c r="C110" s="392"/>
      <c r="D110" s="281"/>
      <c r="E110" s="393"/>
      <c r="F110" s="154"/>
      <c r="G110" s="163"/>
      <c r="H110" s="292" t="s">
        <v>240</v>
      </c>
      <c r="I110" s="7"/>
      <c r="J110" s="7"/>
      <c r="K110" s="300"/>
      <c r="L110" s="137"/>
      <c r="M110" s="7"/>
      <c r="N110" s="7"/>
      <c r="O110" s="7"/>
      <c r="P110" s="7"/>
      <c r="Q110" s="7"/>
      <c r="R110" s="7"/>
      <c r="S110" s="140"/>
    </row>
    <row r="111" spans="1:19" ht="30" customHeight="1">
      <c r="A111" s="288" t="s">
        <v>247</v>
      </c>
      <c r="B111" s="332" t="s">
        <v>236</v>
      </c>
      <c r="C111" s="280"/>
      <c r="D111" s="279"/>
      <c r="E111" s="385"/>
      <c r="F111" s="154"/>
      <c r="G111" s="163"/>
      <c r="H111" s="292" t="s">
        <v>240</v>
      </c>
      <c r="I111" s="7"/>
      <c r="J111" s="7"/>
      <c r="K111" s="300"/>
      <c r="L111" s="137"/>
      <c r="M111" s="7"/>
      <c r="N111" s="7"/>
      <c r="O111" s="7"/>
      <c r="P111" s="7"/>
      <c r="Q111" s="7"/>
      <c r="R111" s="7"/>
      <c r="S111" s="140"/>
    </row>
    <row r="112" spans="1:19" ht="30" customHeight="1">
      <c r="A112" s="288" t="s">
        <v>246</v>
      </c>
      <c r="B112" s="332" t="s">
        <v>237</v>
      </c>
      <c r="C112" s="280"/>
      <c r="D112" s="279"/>
      <c r="E112" s="385"/>
      <c r="F112" s="154"/>
      <c r="G112" s="163"/>
      <c r="H112" s="292" t="s">
        <v>242</v>
      </c>
      <c r="I112" s="7"/>
      <c r="J112" s="7"/>
      <c r="K112" s="300"/>
      <c r="L112" s="137"/>
      <c r="M112" s="7"/>
      <c r="N112" s="7"/>
      <c r="O112" s="7"/>
      <c r="P112" s="7"/>
      <c r="Q112" s="7"/>
      <c r="R112" s="7"/>
      <c r="S112" s="140"/>
    </row>
    <row r="113" spans="1:19" ht="30" customHeight="1" thickBot="1">
      <c r="A113" s="416" t="s">
        <v>245</v>
      </c>
      <c r="B113" s="336" t="s">
        <v>235</v>
      </c>
      <c r="C113" s="282"/>
      <c r="D113" s="283"/>
      <c r="E113" s="394"/>
      <c r="F113" s="356"/>
      <c r="G113" s="299"/>
      <c r="H113" s="295" t="s">
        <v>242</v>
      </c>
      <c r="I113" s="160"/>
      <c r="J113" s="160"/>
      <c r="K113" s="301"/>
      <c r="L113" s="304"/>
      <c r="M113" s="160"/>
      <c r="N113" s="160"/>
      <c r="O113" s="160"/>
      <c r="P113" s="160"/>
      <c r="Q113" s="160"/>
      <c r="R113" s="160"/>
      <c r="S113" s="240"/>
    </row>
    <row r="114" spans="2:5" ht="12.75">
      <c r="B114" s="269"/>
      <c r="C114" s="269"/>
      <c r="D114" s="269"/>
      <c r="E114" s="269"/>
    </row>
    <row r="115" ht="13.5" thickBot="1"/>
    <row r="116" spans="2:10" ht="16.5" thickBot="1">
      <c r="B116" s="311" t="s">
        <v>248</v>
      </c>
      <c r="C116" s="1128" t="s">
        <v>79</v>
      </c>
      <c r="D116" s="1128"/>
      <c r="E116" s="1128" t="s">
        <v>249</v>
      </c>
      <c r="F116" s="1128"/>
      <c r="G116" s="1128" t="s">
        <v>81</v>
      </c>
      <c r="H116" s="1128"/>
      <c r="I116" s="1129" t="s">
        <v>82</v>
      </c>
      <c r="J116" s="1130"/>
    </row>
    <row r="117" spans="2:10" ht="16.5" thickBot="1">
      <c r="B117" s="312" t="s">
        <v>250</v>
      </c>
      <c r="C117" s="313">
        <v>1</v>
      </c>
      <c r="D117" s="313">
        <v>2</v>
      </c>
      <c r="E117" s="313">
        <v>3</v>
      </c>
      <c r="F117" s="313">
        <v>4</v>
      </c>
      <c r="G117" s="313">
        <v>5</v>
      </c>
      <c r="H117" s="313">
        <v>6</v>
      </c>
      <c r="I117" s="313">
        <v>7</v>
      </c>
      <c r="J117" s="313">
        <v>8</v>
      </c>
    </row>
    <row r="118" spans="2:10" ht="15.75">
      <c r="B118" s="309" t="s">
        <v>251</v>
      </c>
      <c r="C118" s="310">
        <v>18</v>
      </c>
      <c r="D118" s="310">
        <v>18</v>
      </c>
      <c r="E118" s="310">
        <v>19</v>
      </c>
      <c r="F118" s="310">
        <v>18</v>
      </c>
      <c r="G118" s="310">
        <v>20</v>
      </c>
      <c r="H118" s="310">
        <v>21</v>
      </c>
      <c r="I118" s="310">
        <v>20</v>
      </c>
      <c r="J118" s="310">
        <v>15</v>
      </c>
    </row>
    <row r="119" spans="2:10" ht="15.75">
      <c r="B119" s="306" t="s">
        <v>252</v>
      </c>
      <c r="C119" s="305"/>
      <c r="D119" s="305"/>
      <c r="E119" s="305"/>
      <c r="F119" s="305"/>
      <c r="G119" s="305"/>
      <c r="H119" s="305"/>
      <c r="I119" s="305">
        <v>1</v>
      </c>
      <c r="J119" s="305"/>
    </row>
    <row r="120" spans="2:10" ht="15.75">
      <c r="B120" s="306" t="s">
        <v>253</v>
      </c>
      <c r="C120" s="305"/>
      <c r="D120" s="305">
        <v>6</v>
      </c>
      <c r="E120" s="305">
        <v>4</v>
      </c>
      <c r="F120" s="305">
        <v>5</v>
      </c>
      <c r="G120" s="305">
        <v>2</v>
      </c>
      <c r="H120" s="305">
        <v>5</v>
      </c>
      <c r="I120" s="305">
        <v>2</v>
      </c>
      <c r="J120" s="305">
        <v>4</v>
      </c>
    </row>
    <row r="121" spans="2:10" ht="15.75">
      <c r="B121" s="306" t="s">
        <v>254</v>
      </c>
      <c r="C121" s="305">
        <v>2</v>
      </c>
      <c r="D121" s="305">
        <v>8</v>
      </c>
      <c r="E121" s="305">
        <v>2</v>
      </c>
      <c r="F121" s="305">
        <v>10</v>
      </c>
      <c r="G121" s="305">
        <v>3</v>
      </c>
      <c r="H121" s="305">
        <v>9</v>
      </c>
      <c r="I121" s="305">
        <v>4</v>
      </c>
      <c r="J121" s="305">
        <v>8</v>
      </c>
    </row>
    <row r="122" spans="2:10" ht="16.5" thickBot="1">
      <c r="B122" s="307" t="s">
        <v>255</v>
      </c>
      <c r="C122" s="308">
        <v>16</v>
      </c>
      <c r="D122" s="308">
        <v>4</v>
      </c>
      <c r="E122" s="308">
        <v>13</v>
      </c>
      <c r="F122" s="308">
        <v>3</v>
      </c>
      <c r="G122" s="308">
        <v>15</v>
      </c>
      <c r="H122" s="308">
        <v>7</v>
      </c>
      <c r="I122" s="308">
        <v>13</v>
      </c>
      <c r="J122" s="308">
        <v>3</v>
      </c>
    </row>
    <row r="124" ht="13.5" thickBot="1"/>
    <row r="125" spans="2:10" ht="16.5" thickBot="1">
      <c r="B125" s="311" t="s">
        <v>248</v>
      </c>
      <c r="C125" s="1128" t="s">
        <v>79</v>
      </c>
      <c r="D125" s="1128"/>
      <c r="E125" s="1128" t="s">
        <v>249</v>
      </c>
      <c r="F125" s="1128"/>
      <c r="G125" s="1128" t="s">
        <v>81</v>
      </c>
      <c r="H125" s="1128"/>
      <c r="I125" s="1129" t="s">
        <v>82</v>
      </c>
      <c r="J125" s="1130"/>
    </row>
    <row r="126" spans="2:10" ht="16.5" thickBot="1">
      <c r="B126" s="312" t="s">
        <v>250</v>
      </c>
      <c r="C126" s="313">
        <v>1</v>
      </c>
      <c r="D126" s="313">
        <v>2</v>
      </c>
      <c r="E126" s="313">
        <v>3</v>
      </c>
      <c r="F126" s="313">
        <v>4</v>
      </c>
      <c r="G126" s="313">
        <v>5</v>
      </c>
      <c r="H126" s="313">
        <v>6</v>
      </c>
      <c r="I126" s="313">
        <v>7</v>
      </c>
      <c r="J126" s="313">
        <v>8</v>
      </c>
    </row>
    <row r="127" spans="2:10" ht="15.75">
      <c r="B127" s="309" t="s">
        <v>251</v>
      </c>
      <c r="C127" s="310">
        <v>20</v>
      </c>
      <c r="D127" s="310">
        <v>20</v>
      </c>
      <c r="E127" s="310">
        <v>21</v>
      </c>
      <c r="F127" s="310">
        <v>21</v>
      </c>
      <c r="G127" s="310">
        <v>20</v>
      </c>
      <c r="H127" s="310">
        <v>20</v>
      </c>
      <c r="I127" s="310">
        <v>23</v>
      </c>
      <c r="J127" s="310">
        <v>19</v>
      </c>
    </row>
    <row r="128" spans="2:10" ht="15.75">
      <c r="B128" s="306" t="s">
        <v>252</v>
      </c>
      <c r="C128" s="305"/>
      <c r="D128" s="305"/>
      <c r="E128" s="305"/>
      <c r="F128" s="305"/>
      <c r="G128" s="305"/>
      <c r="H128" s="305"/>
      <c r="I128" s="305">
        <v>1</v>
      </c>
      <c r="J128" s="305"/>
    </row>
    <row r="129" spans="2:11" ht="15.75">
      <c r="B129" s="306" t="s">
        <v>253</v>
      </c>
      <c r="C129" s="305"/>
      <c r="D129" s="305">
        <v>5</v>
      </c>
      <c r="E129" s="305">
        <v>3</v>
      </c>
      <c r="F129" s="305">
        <v>5</v>
      </c>
      <c r="G129" s="305">
        <v>1</v>
      </c>
      <c r="H129" s="305">
        <v>5</v>
      </c>
      <c r="I129" s="305">
        <v>2</v>
      </c>
      <c r="J129" s="305">
        <v>4</v>
      </c>
      <c r="K129" s="506">
        <v>8</v>
      </c>
    </row>
    <row r="130" spans="2:13" ht="15.75">
      <c r="B130" s="306" t="s">
        <v>254</v>
      </c>
      <c r="C130" s="504">
        <v>3</v>
      </c>
      <c r="D130" s="504">
        <v>9</v>
      </c>
      <c r="E130" s="504">
        <v>4</v>
      </c>
      <c r="F130" s="504">
        <v>11</v>
      </c>
      <c r="G130" s="504">
        <v>4</v>
      </c>
      <c r="H130" s="504">
        <v>8</v>
      </c>
      <c r="I130" s="504">
        <v>3</v>
      </c>
      <c r="J130" s="504">
        <v>10</v>
      </c>
      <c r="K130" s="505">
        <v>10</v>
      </c>
      <c r="M130" s="507">
        <v>0.6</v>
      </c>
    </row>
    <row r="131" spans="2:10" ht="16.5" thickBot="1">
      <c r="B131" s="307" t="s">
        <v>255</v>
      </c>
      <c r="C131" s="308">
        <v>17</v>
      </c>
      <c r="D131" s="308">
        <v>6</v>
      </c>
      <c r="E131" s="308">
        <v>14</v>
      </c>
      <c r="F131" s="308">
        <v>5</v>
      </c>
      <c r="G131" s="308">
        <v>15</v>
      </c>
      <c r="H131" s="308">
        <v>7</v>
      </c>
      <c r="I131" s="308">
        <v>17</v>
      </c>
      <c r="J131" s="308">
        <v>5</v>
      </c>
    </row>
  </sheetData>
  <sheetProtection/>
  <mergeCells count="47">
    <mergeCell ref="I4:K4"/>
    <mergeCell ref="L5:L6"/>
    <mergeCell ref="A53:A54"/>
    <mergeCell ref="A56:A57"/>
    <mergeCell ref="I5:I8"/>
    <mergeCell ref="J5:J8"/>
    <mergeCell ref="L7:L8"/>
    <mergeCell ref="C2:E4"/>
    <mergeCell ref="E5:E8"/>
    <mergeCell ref="D5:D8"/>
    <mergeCell ref="A69:A70"/>
    <mergeCell ref="A1:S1"/>
    <mergeCell ref="A2:A8"/>
    <mergeCell ref="B2:B8"/>
    <mergeCell ref="F2:F8"/>
    <mergeCell ref="H2:K3"/>
    <mergeCell ref="H4:H8"/>
    <mergeCell ref="Q5:Q6"/>
    <mergeCell ref="P7:P8"/>
    <mergeCell ref="G2:G8"/>
    <mergeCell ref="L2:S3"/>
    <mergeCell ref="L4:M4"/>
    <mergeCell ref="R4:S4"/>
    <mergeCell ref="N4:O4"/>
    <mergeCell ref="P4:Q4"/>
    <mergeCell ref="S7:S8"/>
    <mergeCell ref="O5:O6"/>
    <mergeCell ref="P5:P6"/>
    <mergeCell ref="M5:M6"/>
    <mergeCell ref="N5:N6"/>
    <mergeCell ref="S5:S6"/>
    <mergeCell ref="R5:R6"/>
    <mergeCell ref="C5:C8"/>
    <mergeCell ref="C116:D116"/>
    <mergeCell ref="E116:F116"/>
    <mergeCell ref="C125:D125"/>
    <mergeCell ref="E125:F125"/>
    <mergeCell ref="G125:H125"/>
    <mergeCell ref="I125:J125"/>
    <mergeCell ref="R7:R8"/>
    <mergeCell ref="O7:O8"/>
    <mergeCell ref="Q7:Q8"/>
    <mergeCell ref="G116:H116"/>
    <mergeCell ref="I116:J116"/>
    <mergeCell ref="K5:K8"/>
    <mergeCell ref="N7:N8"/>
    <mergeCell ref="M7:M8"/>
  </mergeCells>
  <printOptions verticalCentered="1"/>
  <pageMargins left="0.984251968503937" right="0" top="0.3937007874015748" bottom="0.3937007874015748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H325"/>
  <sheetViews>
    <sheetView tabSelected="1" view="pageBreakPreview" zoomScale="75" zoomScaleNormal="75" zoomScaleSheetLayoutView="75" zoomScalePageLayoutView="0" workbookViewId="0" topLeftCell="A1">
      <selection activeCell="A4" sqref="A4:S4"/>
    </sheetView>
  </sheetViews>
  <sheetFormatPr defaultColWidth="9.00390625" defaultRowHeight="12.75"/>
  <cols>
    <col min="1" max="1" width="12.875" style="147" customWidth="1"/>
    <col min="2" max="2" width="56.00390625" style="0" customWidth="1"/>
    <col min="3" max="5" width="7.625" style="0" customWidth="1"/>
    <col min="6" max="7" width="9.00390625" style="0" customWidth="1"/>
    <col min="8" max="8" width="7.875" style="0" customWidth="1"/>
    <col min="9" max="9" width="7.375" style="0" customWidth="1"/>
    <col min="10" max="10" width="7.625" style="0" customWidth="1"/>
    <col min="11" max="11" width="7.375" style="0" customWidth="1"/>
    <col min="12" max="19" width="6.75390625" style="0" customWidth="1"/>
    <col min="20" max="20" width="7.875" style="0" customWidth="1"/>
    <col min="21" max="21" width="7.375" style="0" customWidth="1"/>
    <col min="22" max="22" width="8.00390625" style="0" customWidth="1"/>
  </cols>
  <sheetData>
    <row r="1" spans="1:17" ht="15.75" customHeight="1">
      <c r="A1"/>
      <c r="N1" s="512"/>
      <c r="O1" s="1126" t="s">
        <v>348</v>
      </c>
      <c r="P1" s="512"/>
      <c r="Q1" s="512"/>
    </row>
    <row r="2" spans="1:17" ht="15.75" customHeight="1">
      <c r="A2"/>
      <c r="N2" s="512" t="s">
        <v>380</v>
      </c>
      <c r="O2" s="512"/>
      <c r="P2" s="512"/>
      <c r="Q2" s="512"/>
    </row>
    <row r="3" spans="1:19" ht="18">
      <c r="A3" s="1217" t="s">
        <v>349</v>
      </c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</row>
    <row r="4" spans="1:19" s="931" customFormat="1" ht="15.75">
      <c r="A4" s="1215" t="s">
        <v>381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</row>
    <row r="5" spans="1:19" s="931" customFormat="1" ht="15.75">
      <c r="A5" s="1215" t="s">
        <v>350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</row>
    <row r="6" spans="1:19" s="931" customFormat="1" ht="19.5" customHeight="1">
      <c r="A6" s="1215" t="s">
        <v>351</v>
      </c>
      <c r="B6" s="1215"/>
      <c r="C6" s="1215"/>
      <c r="D6" s="1215"/>
      <c r="E6" s="1215"/>
      <c r="F6" s="1215"/>
      <c r="G6" s="1215"/>
      <c r="H6" s="1215"/>
      <c r="I6" s="1215"/>
      <c r="J6" s="1215"/>
      <c r="K6" s="1215"/>
      <c r="L6" s="1215"/>
      <c r="M6" s="1215"/>
      <c r="N6" s="1215"/>
      <c r="O6" s="1215"/>
      <c r="P6" s="1215"/>
      <c r="Q6" s="1215"/>
      <c r="R6" s="1215"/>
      <c r="S6" s="1215"/>
    </row>
    <row r="7" spans="1:19" s="931" customFormat="1" ht="18" customHeight="1">
      <c r="A7" s="1215" t="s">
        <v>352</v>
      </c>
      <c r="B7" s="1215"/>
      <c r="C7" s="1215"/>
      <c r="D7" s="1215"/>
      <c r="E7" s="1215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</row>
    <row r="8" spans="1:19" ht="15" customHeight="1">
      <c r="A8" s="1216" t="s">
        <v>347</v>
      </c>
      <c r="B8" s="1216"/>
      <c r="C8" s="1216"/>
      <c r="D8" s="1216"/>
      <c r="E8" s="1216"/>
      <c r="F8" s="1216"/>
      <c r="G8" s="1216"/>
      <c r="H8" s="1216"/>
      <c r="I8" s="1216"/>
      <c r="J8" s="1216"/>
      <c r="K8" s="1216"/>
      <c r="L8" s="1216"/>
      <c r="M8" s="1216"/>
      <c r="N8" s="1216"/>
      <c r="O8" s="1216"/>
      <c r="P8" s="1216"/>
      <c r="Q8" s="1216"/>
      <c r="R8" s="1216"/>
      <c r="S8" s="1216"/>
    </row>
    <row r="9" spans="1:19" ht="15.75" customHeight="1">
      <c r="A9" s="1216" t="s">
        <v>353</v>
      </c>
      <c r="B9" s="1216"/>
      <c r="C9" s="1216"/>
      <c r="D9" s="1216"/>
      <c r="E9" s="1216"/>
      <c r="F9" s="1216"/>
      <c r="G9" s="1216"/>
      <c r="H9" s="1216"/>
      <c r="I9" s="1216"/>
      <c r="J9" s="1216"/>
      <c r="K9" s="1216"/>
      <c r="L9" s="1216"/>
      <c r="M9" s="1216"/>
      <c r="N9" s="1216"/>
      <c r="O9" s="1216"/>
      <c r="P9" s="1216"/>
      <c r="Q9" s="1216"/>
      <c r="R9" s="1216"/>
      <c r="S9" s="1216"/>
    </row>
    <row r="10" spans="1:3" ht="12" customHeight="1">
      <c r="A10" s="1220" t="s">
        <v>354</v>
      </c>
      <c r="B10" s="1220"/>
      <c r="C10" s="1220"/>
    </row>
    <row r="11" spans="1:19" s="210" customFormat="1" ht="14.25" customHeight="1">
      <c r="A11" s="1220" t="s">
        <v>355</v>
      </c>
      <c r="B11" s="1220"/>
      <c r="C11" s="1220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32"/>
      <c r="Q11" s="932"/>
      <c r="R11" s="932"/>
      <c r="S11" s="932"/>
    </row>
    <row r="12" spans="1:19" s="210" customFormat="1" ht="15.75" customHeight="1">
      <c r="A12" s="1220" t="s">
        <v>356</v>
      </c>
      <c r="B12" s="1220"/>
      <c r="C12" s="1220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</row>
    <row r="13" spans="1:19" s="210" customFormat="1" ht="14.25" customHeight="1" thickBot="1">
      <c r="A13" s="1220" t="s">
        <v>357</v>
      </c>
      <c r="B13" s="1220"/>
      <c r="C13" s="1220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</row>
    <row r="14" spans="1:45" ht="20.25" customHeight="1">
      <c r="A14" s="1145" t="s">
        <v>71</v>
      </c>
      <c r="B14" s="1177" t="s">
        <v>319</v>
      </c>
      <c r="C14" s="1181" t="s">
        <v>293</v>
      </c>
      <c r="D14" s="1182"/>
      <c r="E14" s="1183"/>
      <c r="F14" s="1199" t="s">
        <v>73</v>
      </c>
      <c r="G14" s="1155" t="s">
        <v>138</v>
      </c>
      <c r="H14" s="1202" t="s">
        <v>298</v>
      </c>
      <c r="I14" s="1151"/>
      <c r="J14" s="1151"/>
      <c r="K14" s="1203"/>
      <c r="L14" s="1162" t="s">
        <v>299</v>
      </c>
      <c r="M14" s="1163"/>
      <c r="N14" s="1163"/>
      <c r="O14" s="1163"/>
      <c r="P14" s="1163"/>
      <c r="Q14" s="1163"/>
      <c r="R14" s="1163"/>
      <c r="S14" s="1218"/>
      <c r="T14" s="1165"/>
      <c r="U14" s="1206"/>
      <c r="V14" s="120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7.25" customHeight="1">
      <c r="A15" s="1142"/>
      <c r="B15" s="1178"/>
      <c r="C15" s="1184"/>
      <c r="D15" s="1185"/>
      <c r="E15" s="1186"/>
      <c r="F15" s="1200"/>
      <c r="G15" s="1156"/>
      <c r="H15" s="1159"/>
      <c r="I15" s="1127"/>
      <c r="J15" s="1127"/>
      <c r="K15" s="1132"/>
      <c r="L15" s="1166"/>
      <c r="M15" s="1167"/>
      <c r="N15" s="1167"/>
      <c r="O15" s="1167"/>
      <c r="P15" s="1167"/>
      <c r="Q15" s="1167"/>
      <c r="R15" s="1167"/>
      <c r="S15" s="1219"/>
      <c r="T15" s="1206"/>
      <c r="U15" s="1206"/>
      <c r="V15" s="120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5" thickBot="1">
      <c r="A16" s="1142"/>
      <c r="B16" s="1178"/>
      <c r="C16" s="1187"/>
      <c r="D16" s="1188"/>
      <c r="E16" s="1189"/>
      <c r="F16" s="1200"/>
      <c r="G16" s="1156"/>
      <c r="H16" s="1139" t="s">
        <v>77</v>
      </c>
      <c r="I16" s="1140" t="s">
        <v>78</v>
      </c>
      <c r="J16" s="1140"/>
      <c r="K16" s="1141"/>
      <c r="L16" s="1139" t="s">
        <v>79</v>
      </c>
      <c r="M16" s="1140"/>
      <c r="N16" s="1140" t="s">
        <v>80</v>
      </c>
      <c r="O16" s="1140"/>
      <c r="P16" s="1140" t="s">
        <v>81</v>
      </c>
      <c r="Q16" s="1140"/>
      <c r="R16" s="1140" t="s">
        <v>82</v>
      </c>
      <c r="S16" s="1141"/>
      <c r="T16" s="1206"/>
      <c r="U16" s="1206"/>
      <c r="V16" s="120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60" ht="14.25" customHeight="1">
      <c r="A17" s="1142"/>
      <c r="B17" s="1179"/>
      <c r="C17" s="1192" t="s">
        <v>96</v>
      </c>
      <c r="D17" s="1190" t="s">
        <v>95</v>
      </c>
      <c r="E17" s="1196" t="s">
        <v>320</v>
      </c>
      <c r="F17" s="1200"/>
      <c r="G17" s="1156"/>
      <c r="H17" s="1139"/>
      <c r="I17" s="1127" t="s">
        <v>83</v>
      </c>
      <c r="J17" s="1127" t="s">
        <v>84</v>
      </c>
      <c r="K17" s="1132" t="s">
        <v>85</v>
      </c>
      <c r="L17" s="1159" t="s">
        <v>86</v>
      </c>
      <c r="M17" s="1127" t="s">
        <v>87</v>
      </c>
      <c r="N17" s="1127" t="s">
        <v>88</v>
      </c>
      <c r="O17" s="1127" t="s">
        <v>89</v>
      </c>
      <c r="P17" s="1127" t="s">
        <v>90</v>
      </c>
      <c r="Q17" s="1127" t="s">
        <v>91</v>
      </c>
      <c r="R17" s="1127" t="s">
        <v>92</v>
      </c>
      <c r="S17" s="1132" t="s">
        <v>93</v>
      </c>
      <c r="T17" s="1198"/>
      <c r="U17" s="1198"/>
      <c r="V17" s="1198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512"/>
      <c r="BG17" s="512"/>
      <c r="BH17" s="512"/>
    </row>
    <row r="18" spans="1:60" ht="14.25" customHeight="1">
      <c r="A18" s="1142"/>
      <c r="B18" s="1179"/>
      <c r="C18" s="1193"/>
      <c r="D18" s="1190"/>
      <c r="E18" s="1196"/>
      <c r="F18" s="1200"/>
      <c r="G18" s="1156"/>
      <c r="H18" s="1139"/>
      <c r="I18" s="1127"/>
      <c r="J18" s="1127"/>
      <c r="K18" s="1132"/>
      <c r="L18" s="1159"/>
      <c r="M18" s="1127"/>
      <c r="N18" s="1127"/>
      <c r="O18" s="1127"/>
      <c r="P18" s="1127"/>
      <c r="Q18" s="1127"/>
      <c r="R18" s="1127"/>
      <c r="S18" s="1132"/>
      <c r="T18" s="1198"/>
      <c r="U18" s="1198"/>
      <c r="V18" s="1198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</row>
    <row r="19" spans="1:60" ht="14.25" customHeight="1">
      <c r="A19" s="1142"/>
      <c r="B19" s="1179"/>
      <c r="C19" s="1193"/>
      <c r="D19" s="1190"/>
      <c r="E19" s="1196"/>
      <c r="F19" s="1200"/>
      <c r="G19" s="1156"/>
      <c r="H19" s="1139"/>
      <c r="I19" s="1127"/>
      <c r="J19" s="1127"/>
      <c r="K19" s="1132"/>
      <c r="L19" s="1159" t="s">
        <v>97</v>
      </c>
      <c r="M19" s="1127" t="s">
        <v>98</v>
      </c>
      <c r="N19" s="1127" t="s">
        <v>97</v>
      </c>
      <c r="O19" s="1127" t="s">
        <v>98</v>
      </c>
      <c r="P19" s="1127" t="s">
        <v>97</v>
      </c>
      <c r="Q19" s="1127" t="s">
        <v>98</v>
      </c>
      <c r="R19" s="1127" t="s">
        <v>97</v>
      </c>
      <c r="S19" s="1132" t="s">
        <v>99</v>
      </c>
      <c r="T19" s="1198"/>
      <c r="U19" s="1198"/>
      <c r="V19" s="1198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512"/>
      <c r="AU19" s="512"/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</row>
    <row r="20" spans="1:60" ht="20.25" customHeight="1" thickBot="1">
      <c r="A20" s="1176"/>
      <c r="B20" s="1180"/>
      <c r="C20" s="1194"/>
      <c r="D20" s="1191"/>
      <c r="E20" s="1197"/>
      <c r="F20" s="1201"/>
      <c r="G20" s="1210"/>
      <c r="H20" s="1214"/>
      <c r="I20" s="1174"/>
      <c r="J20" s="1174"/>
      <c r="K20" s="1204"/>
      <c r="L20" s="1205"/>
      <c r="M20" s="1174"/>
      <c r="N20" s="1174"/>
      <c r="O20" s="1174"/>
      <c r="P20" s="1174"/>
      <c r="Q20" s="1174"/>
      <c r="R20" s="1174"/>
      <c r="S20" s="1204"/>
      <c r="T20" s="1198"/>
      <c r="U20" s="1198"/>
      <c r="V20" s="1198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512"/>
      <c r="AU20" s="512"/>
      <c r="AV20" s="512"/>
      <c r="AW20" s="512"/>
      <c r="AX20" s="512"/>
      <c r="AY20" s="512"/>
      <c r="AZ20" s="512"/>
      <c r="BA20" s="512"/>
      <c r="BB20" s="512"/>
      <c r="BC20" s="512"/>
      <c r="BD20" s="512"/>
      <c r="BE20" s="512"/>
      <c r="BF20" s="512"/>
      <c r="BG20" s="512"/>
      <c r="BH20" s="512"/>
    </row>
    <row r="21" spans="1:60" s="128" customFormat="1" ht="15" thickBot="1">
      <c r="A21" s="885">
        <v>1</v>
      </c>
      <c r="B21" s="884">
        <v>2</v>
      </c>
      <c r="C21" s="885">
        <v>3</v>
      </c>
      <c r="D21" s="884">
        <v>4</v>
      </c>
      <c r="E21" s="886">
        <v>5</v>
      </c>
      <c r="F21" s="887">
        <v>6</v>
      </c>
      <c r="G21" s="884">
        <v>7</v>
      </c>
      <c r="H21" s="880">
        <v>8</v>
      </c>
      <c r="I21" s="881">
        <v>9</v>
      </c>
      <c r="J21" s="881">
        <v>10</v>
      </c>
      <c r="K21" s="882">
        <v>11</v>
      </c>
      <c r="L21" s="883">
        <v>12</v>
      </c>
      <c r="M21" s="881">
        <v>13</v>
      </c>
      <c r="N21" s="197">
        <v>14</v>
      </c>
      <c r="O21" s="197">
        <v>15</v>
      </c>
      <c r="P21" s="197">
        <v>16</v>
      </c>
      <c r="Q21" s="197">
        <v>17</v>
      </c>
      <c r="R21" s="197">
        <v>18</v>
      </c>
      <c r="S21" s="202">
        <v>19</v>
      </c>
      <c r="T21" s="562"/>
      <c r="U21" s="562"/>
      <c r="V21" s="562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</row>
    <row r="22" spans="1:60" s="134" customFormat="1" ht="15.75">
      <c r="A22" s="129" t="s">
        <v>100</v>
      </c>
      <c r="B22" s="780" t="s">
        <v>336</v>
      </c>
      <c r="C22" s="988"/>
      <c r="D22" s="563"/>
      <c r="E22" s="989"/>
      <c r="F22" s="990">
        <f>SUM(G22:H22)</f>
        <v>2106</v>
      </c>
      <c r="G22" s="991">
        <v>702</v>
      </c>
      <c r="H22" s="992">
        <f>SUM(H23,H34)</f>
        <v>1404</v>
      </c>
      <c r="I22" s="993"/>
      <c r="J22" s="994"/>
      <c r="K22" s="995"/>
      <c r="L22" s="996"/>
      <c r="M22" s="997"/>
      <c r="N22" s="997"/>
      <c r="O22" s="997"/>
      <c r="P22" s="997"/>
      <c r="Q22" s="997"/>
      <c r="R22" s="997"/>
      <c r="S22" s="998"/>
      <c r="T22"/>
      <c r="U22" s="559"/>
      <c r="V22" s="559"/>
      <c r="W22" s="415"/>
      <c r="X22" s="1123"/>
      <c r="Y22" s="1123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</row>
    <row r="23" spans="1:60" s="6" customFormat="1" ht="15.75">
      <c r="A23" s="129" t="s">
        <v>337</v>
      </c>
      <c r="B23" s="780" t="s">
        <v>72</v>
      </c>
      <c r="C23" s="999"/>
      <c r="D23" s="1000"/>
      <c r="E23" s="1001"/>
      <c r="F23" s="1002">
        <f>SUM(G23:H23)</f>
        <v>1134</v>
      </c>
      <c r="G23" s="1003">
        <v>378</v>
      </c>
      <c r="H23" s="804">
        <f>SUM(H24:H33)</f>
        <v>756</v>
      </c>
      <c r="I23" s="1004"/>
      <c r="J23" s="1005"/>
      <c r="K23" s="801"/>
      <c r="L23" s="620"/>
      <c r="M23" s="621"/>
      <c r="N23" s="621"/>
      <c r="O23" s="621"/>
      <c r="P23" s="621"/>
      <c r="Q23" s="621"/>
      <c r="R23" s="621"/>
      <c r="S23" s="1006"/>
      <c r="T23"/>
      <c r="U23" s="560"/>
      <c r="V23" s="560"/>
      <c r="W23" s="415"/>
      <c r="X23" s="1124"/>
      <c r="Y23" s="1123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</row>
    <row r="24" spans="1:60" ht="14.25">
      <c r="A24" s="535" t="s">
        <v>127</v>
      </c>
      <c r="B24" s="799" t="s">
        <v>122</v>
      </c>
      <c r="C24" s="1007"/>
      <c r="D24" s="1008">
        <v>4</v>
      </c>
      <c r="E24" s="1009" t="s">
        <v>321</v>
      </c>
      <c r="F24" s="1075">
        <v>128</v>
      </c>
      <c r="G24" s="1120">
        <v>36</v>
      </c>
      <c r="H24" s="800">
        <v>92</v>
      </c>
      <c r="I24" s="1121"/>
      <c r="J24" s="1074">
        <v>92</v>
      </c>
      <c r="K24" s="1122"/>
      <c r="L24" s="800">
        <v>1</v>
      </c>
      <c r="M24" s="1074">
        <v>2</v>
      </c>
      <c r="N24" s="1074">
        <v>1</v>
      </c>
      <c r="O24" s="1074">
        <v>1</v>
      </c>
      <c r="P24" s="1010"/>
      <c r="Q24" s="1010"/>
      <c r="R24" s="1010"/>
      <c r="S24" s="1011"/>
      <c r="U24" s="561"/>
      <c r="V24" s="561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512"/>
      <c r="AU24" s="512"/>
      <c r="AV24" s="512"/>
      <c r="AW24" s="512"/>
      <c r="AX24" s="512"/>
      <c r="AY24" s="512"/>
      <c r="AZ24" s="512"/>
      <c r="BA24" s="512"/>
      <c r="BB24" s="512"/>
      <c r="BC24" s="512"/>
      <c r="BD24" s="512"/>
      <c r="BE24" s="512"/>
      <c r="BF24" s="512"/>
      <c r="BG24" s="512"/>
      <c r="BH24" s="512"/>
    </row>
    <row r="25" spans="1:60" ht="15">
      <c r="A25" s="535" t="s">
        <v>128</v>
      </c>
      <c r="B25" s="799" t="s">
        <v>372</v>
      </c>
      <c r="C25" s="622"/>
      <c r="D25" s="1012">
        <v>4</v>
      </c>
      <c r="E25" s="1013"/>
      <c r="F25" s="622">
        <v>56</v>
      </c>
      <c r="G25" s="1014">
        <v>16</v>
      </c>
      <c r="H25" s="1015">
        <v>40</v>
      </c>
      <c r="I25" s="1016">
        <v>40</v>
      </c>
      <c r="J25" s="1016"/>
      <c r="K25" s="1070"/>
      <c r="L25" s="1015"/>
      <c r="M25" s="1016"/>
      <c r="N25" s="1016"/>
      <c r="O25" s="1016">
        <v>2</v>
      </c>
      <c r="P25" s="621"/>
      <c r="Q25" s="621"/>
      <c r="R25" s="621"/>
      <c r="S25" s="1006"/>
      <c r="U25" s="561"/>
      <c r="V25" s="561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512"/>
      <c r="AU25" s="512"/>
      <c r="AV25" s="512"/>
      <c r="AW25" s="512"/>
      <c r="AX25" s="512"/>
      <c r="AY25" s="512"/>
      <c r="AZ25" s="512"/>
      <c r="BA25" s="512"/>
      <c r="BB25" s="512"/>
      <c r="BC25" s="512"/>
      <c r="BD25" s="512"/>
      <c r="BE25" s="512"/>
      <c r="BF25" s="512"/>
      <c r="BG25" s="512"/>
      <c r="BH25" s="512"/>
    </row>
    <row r="26" spans="1:60" ht="15">
      <c r="A26" s="535" t="s">
        <v>129</v>
      </c>
      <c r="B26" s="799" t="s">
        <v>104</v>
      </c>
      <c r="C26" s="622">
        <v>2</v>
      </c>
      <c r="D26" s="1012">
        <v>3</v>
      </c>
      <c r="E26" s="1013">
        <v>1</v>
      </c>
      <c r="F26" s="622">
        <v>88</v>
      </c>
      <c r="G26" s="1014">
        <v>20</v>
      </c>
      <c r="H26" s="1015">
        <v>68</v>
      </c>
      <c r="I26" s="1016">
        <v>68</v>
      </c>
      <c r="J26" s="1016"/>
      <c r="K26" s="1070"/>
      <c r="L26" s="1015">
        <v>1</v>
      </c>
      <c r="M26" s="1016">
        <v>1</v>
      </c>
      <c r="N26" s="1016">
        <v>2</v>
      </c>
      <c r="O26" s="1016"/>
      <c r="P26" s="621"/>
      <c r="Q26" s="621"/>
      <c r="R26" s="621"/>
      <c r="S26" s="1006"/>
      <c r="U26" s="561"/>
      <c r="V26" s="561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</row>
    <row r="27" spans="1:60" ht="15">
      <c r="A27" s="535" t="s">
        <v>130</v>
      </c>
      <c r="B27" s="799" t="s">
        <v>137</v>
      </c>
      <c r="C27" s="622"/>
      <c r="D27" s="1012">
        <v>2</v>
      </c>
      <c r="E27" s="1013">
        <v>1</v>
      </c>
      <c r="F27" s="622">
        <v>98</v>
      </c>
      <c r="G27" s="1014">
        <v>26</v>
      </c>
      <c r="H27" s="1015">
        <v>72</v>
      </c>
      <c r="I27" s="1016">
        <v>72</v>
      </c>
      <c r="J27" s="1016"/>
      <c r="K27" s="1070"/>
      <c r="L27" s="1015">
        <v>2</v>
      </c>
      <c r="M27" s="1016">
        <v>2</v>
      </c>
      <c r="N27" s="1016"/>
      <c r="O27" s="1016"/>
      <c r="P27" s="621"/>
      <c r="Q27" s="621"/>
      <c r="R27" s="621"/>
      <c r="S27" s="1006"/>
      <c r="T27" s="1096"/>
      <c r="U27" s="1097"/>
      <c r="V27" s="1097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512"/>
      <c r="AU27" s="512"/>
      <c r="AV27" s="512"/>
      <c r="AW27" s="512"/>
      <c r="AX27" s="512"/>
      <c r="AY27" s="512"/>
      <c r="AZ27" s="512"/>
      <c r="BA27" s="512"/>
      <c r="BB27" s="512"/>
      <c r="BC27" s="512"/>
      <c r="BD27" s="512"/>
      <c r="BE27" s="512"/>
      <c r="BF27" s="512"/>
      <c r="BG27" s="512"/>
      <c r="BH27" s="512"/>
    </row>
    <row r="28" spans="1:60" ht="15">
      <c r="A28" s="535" t="s">
        <v>131</v>
      </c>
      <c r="B28" s="799" t="s">
        <v>105</v>
      </c>
      <c r="C28" s="622"/>
      <c r="D28" s="1012">
        <v>4</v>
      </c>
      <c r="E28" s="1013">
        <v>3</v>
      </c>
      <c r="F28" s="622">
        <v>54</v>
      </c>
      <c r="G28" s="1014">
        <v>18</v>
      </c>
      <c r="H28" s="1015">
        <v>36</v>
      </c>
      <c r="I28" s="1016">
        <v>36</v>
      </c>
      <c r="J28" s="1016"/>
      <c r="K28" s="1070"/>
      <c r="L28" s="1015"/>
      <c r="M28" s="1016"/>
      <c r="N28" s="1016">
        <v>1</v>
      </c>
      <c r="O28" s="1016">
        <v>1</v>
      </c>
      <c r="P28" s="621"/>
      <c r="Q28" s="621"/>
      <c r="R28" s="621"/>
      <c r="S28" s="1006"/>
      <c r="T28" s="1096"/>
      <c r="U28" s="1098"/>
      <c r="V28" s="1098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</row>
    <row r="29" spans="1:60" ht="15">
      <c r="A29" s="535" t="s">
        <v>132</v>
      </c>
      <c r="B29" s="799" t="s">
        <v>139</v>
      </c>
      <c r="C29" s="622"/>
      <c r="D29" s="1017" t="s">
        <v>322</v>
      </c>
      <c r="E29" s="1013"/>
      <c r="F29" s="622">
        <v>288</v>
      </c>
      <c r="G29" s="1014">
        <v>144</v>
      </c>
      <c r="H29" s="1015">
        <v>144</v>
      </c>
      <c r="I29" s="1016">
        <v>144</v>
      </c>
      <c r="J29" s="1016"/>
      <c r="K29" s="1070"/>
      <c r="L29" s="1015">
        <v>2</v>
      </c>
      <c r="M29" s="1016">
        <v>2</v>
      </c>
      <c r="N29" s="1016">
        <v>2</v>
      </c>
      <c r="O29" s="1016">
        <v>2</v>
      </c>
      <c r="P29" s="621"/>
      <c r="Q29" s="621"/>
      <c r="R29" s="621"/>
      <c r="S29" s="1006"/>
      <c r="T29" s="1096"/>
      <c r="U29" s="1099"/>
      <c r="V29" s="1098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512"/>
      <c r="AU29" s="512"/>
      <c r="AV29" s="512"/>
      <c r="AW29" s="512"/>
      <c r="AX29" s="512"/>
      <c r="AY29" s="512"/>
      <c r="AZ29" s="512"/>
      <c r="BA29" s="512"/>
      <c r="BB29" s="512"/>
      <c r="BC29" s="512"/>
      <c r="BD29" s="512"/>
      <c r="BE29" s="512"/>
      <c r="BF29" s="512"/>
      <c r="BG29" s="512"/>
      <c r="BH29" s="512"/>
    </row>
    <row r="30" spans="1:60" ht="15">
      <c r="A30" s="535" t="s">
        <v>133</v>
      </c>
      <c r="B30" s="799" t="s">
        <v>106</v>
      </c>
      <c r="C30" s="622"/>
      <c r="D30" s="1012">
        <v>2</v>
      </c>
      <c r="E30" s="1013">
        <v>1</v>
      </c>
      <c r="F30" s="622">
        <v>94</v>
      </c>
      <c r="G30" s="1014">
        <v>22</v>
      </c>
      <c r="H30" s="1015">
        <v>72</v>
      </c>
      <c r="I30" s="1016">
        <v>72</v>
      </c>
      <c r="J30" s="1016"/>
      <c r="K30" s="1070"/>
      <c r="L30" s="1015">
        <v>2</v>
      </c>
      <c r="M30" s="1016">
        <v>2</v>
      </c>
      <c r="N30" s="1016"/>
      <c r="O30" s="1016"/>
      <c r="P30" s="621"/>
      <c r="Q30" s="621"/>
      <c r="R30" s="621"/>
      <c r="S30" s="1006"/>
      <c r="T30" s="1096"/>
      <c r="U30" s="1098"/>
      <c r="V30" s="1098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512"/>
      <c r="AU30" s="512"/>
      <c r="AV30" s="512"/>
      <c r="AW30" s="512"/>
      <c r="AX30" s="512"/>
      <c r="AY30" s="512"/>
      <c r="AZ30" s="512"/>
      <c r="BA30" s="512"/>
      <c r="BB30" s="512"/>
      <c r="BC30" s="512"/>
      <c r="BD30" s="512"/>
      <c r="BE30" s="512"/>
      <c r="BF30" s="512"/>
      <c r="BG30" s="512"/>
      <c r="BH30" s="512"/>
    </row>
    <row r="31" spans="1:60" ht="15">
      <c r="A31" s="535" t="s">
        <v>134</v>
      </c>
      <c r="B31" s="799" t="s">
        <v>101</v>
      </c>
      <c r="C31" s="622">
        <v>4</v>
      </c>
      <c r="D31" s="1012"/>
      <c r="E31" s="1018" t="s">
        <v>321</v>
      </c>
      <c r="F31" s="622">
        <v>98</v>
      </c>
      <c r="G31" s="1014">
        <v>26</v>
      </c>
      <c r="H31" s="1015">
        <v>72</v>
      </c>
      <c r="I31" s="1016">
        <v>72</v>
      </c>
      <c r="J31" s="1016"/>
      <c r="K31" s="1070"/>
      <c r="L31" s="1015">
        <v>1</v>
      </c>
      <c r="M31" s="1016">
        <v>1</v>
      </c>
      <c r="N31" s="1016">
        <v>1</v>
      </c>
      <c r="O31" s="1016">
        <v>1</v>
      </c>
      <c r="P31" s="621"/>
      <c r="Q31" s="621"/>
      <c r="R31" s="621"/>
      <c r="S31" s="1006"/>
      <c r="T31" s="1096"/>
      <c r="U31" s="1098"/>
      <c r="V31" s="1098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512"/>
      <c r="AU31" s="512"/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</row>
    <row r="32" spans="1:60" ht="15">
      <c r="A32" s="535" t="s">
        <v>135</v>
      </c>
      <c r="B32" s="799" t="s">
        <v>102</v>
      </c>
      <c r="C32" s="622">
        <v>4</v>
      </c>
      <c r="D32" s="1012"/>
      <c r="E32" s="1018" t="s">
        <v>321</v>
      </c>
      <c r="F32" s="622">
        <v>176</v>
      </c>
      <c r="G32" s="1014">
        <v>52</v>
      </c>
      <c r="H32" s="1015">
        <v>124</v>
      </c>
      <c r="I32" s="1016">
        <v>124</v>
      </c>
      <c r="J32" s="1016"/>
      <c r="K32" s="1070"/>
      <c r="L32" s="1015">
        <v>2</v>
      </c>
      <c r="M32" s="1016">
        <v>1</v>
      </c>
      <c r="N32" s="1016">
        <v>2</v>
      </c>
      <c r="O32" s="1016">
        <v>2</v>
      </c>
      <c r="P32" s="621"/>
      <c r="Q32" s="621"/>
      <c r="R32" s="621"/>
      <c r="S32" s="1006"/>
      <c r="T32" s="1096"/>
      <c r="U32" s="1098"/>
      <c r="V32" s="1098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  <c r="BH32" s="512"/>
    </row>
    <row r="33" spans="1:60" ht="15">
      <c r="A33" s="535" t="s">
        <v>373</v>
      </c>
      <c r="B33" s="799" t="s">
        <v>374</v>
      </c>
      <c r="C33" s="622"/>
      <c r="D33" s="1012">
        <v>4</v>
      </c>
      <c r="E33" s="1018" t="s">
        <v>378</v>
      </c>
      <c r="F33" s="622">
        <v>54</v>
      </c>
      <c r="G33" s="1014">
        <v>18</v>
      </c>
      <c r="H33" s="1015">
        <v>36</v>
      </c>
      <c r="I33" s="1016">
        <v>36</v>
      </c>
      <c r="J33" s="1016"/>
      <c r="K33" s="1070"/>
      <c r="L33" s="1015"/>
      <c r="M33" s="1016"/>
      <c r="N33" s="1016">
        <v>1</v>
      </c>
      <c r="O33" s="1016">
        <v>1</v>
      </c>
      <c r="P33" s="1016"/>
      <c r="Q33" s="1016"/>
      <c r="R33" s="1016"/>
      <c r="S33" s="1019"/>
      <c r="T33" s="1096"/>
      <c r="U33" s="1098"/>
      <c r="V33" s="1098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512"/>
      <c r="AU33" s="512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2"/>
      <c r="BG33" s="512"/>
      <c r="BH33" s="512"/>
    </row>
    <row r="34" spans="1:60" ht="15.75">
      <c r="A34" s="906" t="s">
        <v>338</v>
      </c>
      <c r="B34" s="1020" t="s">
        <v>140</v>
      </c>
      <c r="C34" s="1002"/>
      <c r="D34" s="1021"/>
      <c r="E34" s="1022"/>
      <c r="F34" s="802">
        <f>SUM(G34:H34)</f>
        <v>972</v>
      </c>
      <c r="G34" s="803">
        <v>324</v>
      </c>
      <c r="H34" s="804">
        <f>SUM(H35:H38)</f>
        <v>648</v>
      </c>
      <c r="I34" s="1016"/>
      <c r="J34" s="621"/>
      <c r="K34" s="801"/>
      <c r="L34" s="620"/>
      <c r="M34" s="621"/>
      <c r="N34" s="621"/>
      <c r="O34" s="621"/>
      <c r="P34" s="621"/>
      <c r="Q34" s="621"/>
      <c r="R34" s="621"/>
      <c r="S34" s="1006"/>
      <c r="T34" s="1096"/>
      <c r="U34" s="1100"/>
      <c r="V34" s="1100"/>
      <c r="W34" s="415"/>
      <c r="X34" s="415"/>
      <c r="Y34" s="112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512"/>
      <c r="AU34" s="512"/>
      <c r="AV34" s="512"/>
      <c r="AW34" s="512"/>
      <c r="AX34" s="512"/>
      <c r="AY34" s="512"/>
      <c r="AZ34" s="512"/>
      <c r="BA34" s="512"/>
      <c r="BB34" s="512"/>
      <c r="BC34" s="512"/>
      <c r="BD34" s="512"/>
      <c r="BE34" s="512"/>
      <c r="BF34" s="512"/>
      <c r="BG34" s="512"/>
      <c r="BH34" s="512"/>
    </row>
    <row r="35" spans="1:60" ht="15">
      <c r="A35" s="122" t="s">
        <v>143</v>
      </c>
      <c r="B35" s="1023" t="s">
        <v>113</v>
      </c>
      <c r="C35" s="622"/>
      <c r="D35" s="1012">
        <v>4</v>
      </c>
      <c r="E35" s="1018" t="s">
        <v>321</v>
      </c>
      <c r="F35" s="622">
        <v>216</v>
      </c>
      <c r="G35" s="1014">
        <v>72</v>
      </c>
      <c r="H35" s="1015">
        <v>144</v>
      </c>
      <c r="I35" s="1016">
        <v>144</v>
      </c>
      <c r="J35" s="621"/>
      <c r="K35" s="801"/>
      <c r="L35" s="620">
        <v>2</v>
      </c>
      <c r="M35" s="621">
        <v>2</v>
      </c>
      <c r="N35" s="621">
        <v>2</v>
      </c>
      <c r="O35" s="621">
        <v>2</v>
      </c>
      <c r="P35" s="621"/>
      <c r="Q35" s="621"/>
      <c r="R35" s="621"/>
      <c r="S35" s="1006"/>
      <c r="T35" s="1096"/>
      <c r="U35" s="1098"/>
      <c r="V35" s="1098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415"/>
      <c r="AP35" s="415"/>
      <c r="AQ35" s="415"/>
      <c r="AR35" s="415"/>
      <c r="AS35" s="415"/>
      <c r="AT35" s="512"/>
      <c r="AU35" s="512"/>
      <c r="AV35" s="512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</row>
    <row r="36" spans="1:60" ht="15">
      <c r="A36" s="122" t="s">
        <v>144</v>
      </c>
      <c r="B36" s="1023" t="s">
        <v>103</v>
      </c>
      <c r="C36" s="622">
        <v>2</v>
      </c>
      <c r="D36" s="1012"/>
      <c r="E36" s="1013">
        <v>1</v>
      </c>
      <c r="F36" s="622">
        <v>216</v>
      </c>
      <c r="G36" s="1014">
        <v>72</v>
      </c>
      <c r="H36" s="1015">
        <v>144</v>
      </c>
      <c r="I36" s="1016">
        <v>144</v>
      </c>
      <c r="J36" s="621"/>
      <c r="K36" s="801"/>
      <c r="L36" s="620">
        <v>4</v>
      </c>
      <c r="M36" s="621">
        <v>4</v>
      </c>
      <c r="N36" s="621"/>
      <c r="O36" s="621"/>
      <c r="P36" s="621"/>
      <c r="Q36" s="621"/>
      <c r="R36" s="621"/>
      <c r="S36" s="1006"/>
      <c r="T36" s="1096"/>
      <c r="U36" s="1098"/>
      <c r="V36" s="1098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415"/>
      <c r="AP36" s="415"/>
      <c r="AQ36" s="415"/>
      <c r="AR36" s="415"/>
      <c r="AS36" s="415"/>
      <c r="AT36" s="512"/>
      <c r="AU36" s="512"/>
      <c r="AV36" s="512"/>
      <c r="AW36" s="512"/>
      <c r="AX36" s="512"/>
      <c r="AY36" s="512"/>
      <c r="AZ36" s="512"/>
      <c r="BA36" s="512"/>
      <c r="BB36" s="512"/>
      <c r="BC36" s="512"/>
      <c r="BD36" s="512"/>
      <c r="BE36" s="512"/>
      <c r="BF36" s="512"/>
      <c r="BG36" s="512"/>
      <c r="BH36" s="512"/>
    </row>
    <row r="37" spans="1:60" ht="15">
      <c r="A37" s="122" t="s">
        <v>145</v>
      </c>
      <c r="B37" s="1024" t="s">
        <v>141</v>
      </c>
      <c r="C37" s="1025"/>
      <c r="D37" s="1026">
        <v>2</v>
      </c>
      <c r="E37" s="1013">
        <v>1</v>
      </c>
      <c r="F37" s="1025">
        <v>54</v>
      </c>
      <c r="G37" s="1027">
        <v>18</v>
      </c>
      <c r="H37" s="1028">
        <v>36</v>
      </c>
      <c r="I37" s="1029">
        <v>36</v>
      </c>
      <c r="J37" s="808"/>
      <c r="K37" s="809"/>
      <c r="L37" s="620">
        <v>1</v>
      </c>
      <c r="M37" s="621">
        <v>1</v>
      </c>
      <c r="N37" s="621"/>
      <c r="O37" s="621"/>
      <c r="P37" s="621"/>
      <c r="Q37" s="621"/>
      <c r="R37" s="621"/>
      <c r="S37" s="1006"/>
      <c r="T37" s="1096"/>
      <c r="U37" s="1098"/>
      <c r="V37" s="1098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512"/>
      <c r="AU37" s="512"/>
      <c r="AV37" s="512"/>
      <c r="AW37" s="512"/>
      <c r="AX37" s="512"/>
      <c r="AY37" s="512"/>
      <c r="AZ37" s="512"/>
      <c r="BA37" s="512"/>
      <c r="BB37" s="512"/>
      <c r="BC37" s="512"/>
      <c r="BD37" s="512"/>
      <c r="BE37" s="512"/>
      <c r="BF37" s="512"/>
      <c r="BG37" s="512"/>
      <c r="BH37" s="512"/>
    </row>
    <row r="38" spans="1:60" ht="15">
      <c r="A38" s="122" t="s">
        <v>146</v>
      </c>
      <c r="B38" s="1030" t="s">
        <v>142</v>
      </c>
      <c r="C38" s="619">
        <v>4.6</v>
      </c>
      <c r="D38" s="1031">
        <v>2</v>
      </c>
      <c r="E38" s="1032" t="s">
        <v>258</v>
      </c>
      <c r="F38" s="805">
        <v>486</v>
      </c>
      <c r="G38" s="806">
        <v>162</v>
      </c>
      <c r="H38" s="807">
        <v>324</v>
      </c>
      <c r="I38" s="808">
        <v>324</v>
      </c>
      <c r="J38" s="808"/>
      <c r="K38" s="809"/>
      <c r="L38" s="620">
        <v>3</v>
      </c>
      <c r="M38" s="621">
        <v>3</v>
      </c>
      <c r="N38" s="621">
        <v>3</v>
      </c>
      <c r="O38" s="621">
        <v>3</v>
      </c>
      <c r="P38" s="621">
        <v>3</v>
      </c>
      <c r="Q38" s="621">
        <v>3</v>
      </c>
      <c r="R38" s="621"/>
      <c r="S38" s="1006"/>
      <c r="T38" s="1096"/>
      <c r="U38" s="1098"/>
      <c r="V38" s="1098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415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  <c r="BH38" s="512"/>
    </row>
    <row r="39" spans="1:60" s="12" customFormat="1" ht="15.75" thickBot="1">
      <c r="A39" s="1033"/>
      <c r="B39" s="1034" t="s">
        <v>7</v>
      </c>
      <c r="C39" s="1035"/>
      <c r="D39" s="1036"/>
      <c r="E39" s="1037"/>
      <c r="F39" s="1038"/>
      <c r="G39" s="1039"/>
      <c r="H39" s="1040"/>
      <c r="I39" s="1041"/>
      <c r="J39" s="1041"/>
      <c r="K39" s="1042"/>
      <c r="L39" s="1043">
        <f aca="true" t="shared" si="0" ref="L39:S39">SUM(L24:L38)</f>
        <v>21</v>
      </c>
      <c r="M39" s="1044">
        <f t="shared" si="0"/>
        <v>21</v>
      </c>
      <c r="N39" s="1044">
        <f t="shared" si="0"/>
        <v>15</v>
      </c>
      <c r="O39" s="1044">
        <f t="shared" si="0"/>
        <v>15</v>
      </c>
      <c r="P39" s="1044">
        <f t="shared" si="0"/>
        <v>3</v>
      </c>
      <c r="Q39" s="1044">
        <f t="shared" si="0"/>
        <v>3</v>
      </c>
      <c r="R39" s="1044">
        <f t="shared" si="0"/>
        <v>0</v>
      </c>
      <c r="S39" s="1045">
        <f t="shared" si="0"/>
        <v>0</v>
      </c>
      <c r="T39" s="1096"/>
      <c r="U39" s="565"/>
      <c r="V39" s="56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514"/>
      <c r="AU39" s="514"/>
      <c r="AV39" s="514"/>
      <c r="AW39" s="514"/>
      <c r="AX39" s="514"/>
      <c r="AY39" s="514"/>
      <c r="AZ39" s="514"/>
      <c r="BA39" s="514"/>
      <c r="BB39" s="514"/>
      <c r="BC39" s="514"/>
      <c r="BD39" s="514"/>
      <c r="BE39" s="514"/>
      <c r="BF39" s="514"/>
      <c r="BG39" s="514"/>
      <c r="BH39" s="514"/>
    </row>
    <row r="40" spans="1:60" s="128" customFormat="1" ht="15" thickBot="1">
      <c r="A40" s="1046"/>
      <c r="B40" s="1047"/>
      <c r="C40" s="1048"/>
      <c r="D40" s="1049"/>
      <c r="E40" s="1050"/>
      <c r="F40" s="1051"/>
      <c r="G40" s="1052"/>
      <c r="H40" s="1053"/>
      <c r="I40" s="1054"/>
      <c r="J40" s="1054"/>
      <c r="K40" s="1055"/>
      <c r="L40" s="1056"/>
      <c r="M40" s="1054"/>
      <c r="N40" s="1054"/>
      <c r="O40" s="1054"/>
      <c r="P40" s="1054"/>
      <c r="Q40" s="1054"/>
      <c r="R40" s="1054"/>
      <c r="S40" s="1057"/>
      <c r="T40" s="1096"/>
      <c r="U40" s="1097"/>
      <c r="V40" s="1097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512"/>
      <c r="AU40" s="512"/>
      <c r="AV40" s="512"/>
      <c r="AW40" s="512"/>
      <c r="AX40" s="512"/>
      <c r="AY40" s="512"/>
      <c r="AZ40" s="512"/>
      <c r="BA40" s="512"/>
      <c r="BB40" s="512"/>
      <c r="BC40" s="512"/>
      <c r="BD40" s="512"/>
      <c r="BE40" s="512"/>
      <c r="BF40" s="512"/>
      <c r="BG40" s="512"/>
      <c r="BH40" s="512"/>
    </row>
    <row r="41" spans="1:60" ht="15.75">
      <c r="A41" s="200"/>
      <c r="B41" s="778" t="s">
        <v>339</v>
      </c>
      <c r="C41" s="1058"/>
      <c r="D41" s="1059"/>
      <c r="E41" s="1060"/>
      <c r="F41" s="1061">
        <f>SUM(F42,F51)</f>
        <v>5616</v>
      </c>
      <c r="G41" s="1059">
        <f>SUM(G42,G51)</f>
        <v>1872</v>
      </c>
      <c r="H41" s="1062">
        <f>SUM(H42,H51)</f>
        <v>3744</v>
      </c>
      <c r="I41" s="993"/>
      <c r="J41" s="1063"/>
      <c r="K41" s="1064"/>
      <c r="L41" s="1065"/>
      <c r="M41" s="1063"/>
      <c r="N41" s="1063"/>
      <c r="O41" s="1063"/>
      <c r="P41" s="1063"/>
      <c r="Q41" s="1063"/>
      <c r="R41" s="1063"/>
      <c r="S41" s="1066"/>
      <c r="T41" s="1101"/>
      <c r="U41" s="563"/>
      <c r="V41" s="563"/>
      <c r="W41" s="415"/>
      <c r="X41" s="1123"/>
      <c r="Y41" s="1123"/>
      <c r="Z41" s="941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512"/>
      <c r="AU41" s="512"/>
      <c r="AV41" s="512"/>
      <c r="AW41" s="512"/>
      <c r="AX41" s="512"/>
      <c r="AY41" s="512"/>
      <c r="AZ41" s="512"/>
      <c r="BA41" s="512"/>
      <c r="BB41" s="512"/>
      <c r="BC41" s="512"/>
      <c r="BD41" s="512"/>
      <c r="BE41" s="512"/>
      <c r="BF41" s="512"/>
      <c r="BG41" s="512"/>
      <c r="BH41" s="512"/>
    </row>
    <row r="42" spans="1:60" ht="31.5" customHeight="1">
      <c r="A42" s="139" t="s">
        <v>107</v>
      </c>
      <c r="B42" s="810" t="s">
        <v>340</v>
      </c>
      <c r="C42" s="1067"/>
      <c r="D42" s="1068"/>
      <c r="E42" s="1069"/>
      <c r="F42" s="860">
        <f>SUM(G42:H42)</f>
        <v>736</v>
      </c>
      <c r="G42" s="861">
        <v>257</v>
      </c>
      <c r="H42" s="862">
        <v>479</v>
      </c>
      <c r="I42" s="1004"/>
      <c r="J42" s="1016"/>
      <c r="K42" s="1070"/>
      <c r="L42" s="1015"/>
      <c r="M42" s="1016"/>
      <c r="N42" s="1016"/>
      <c r="O42" s="1016"/>
      <c r="P42" s="1016"/>
      <c r="Q42" s="1016"/>
      <c r="R42" s="1016"/>
      <c r="S42" s="1019"/>
      <c r="T42" s="1096"/>
      <c r="U42" s="1102"/>
      <c r="V42" s="1102"/>
      <c r="W42" s="415"/>
      <c r="X42" s="1123"/>
      <c r="Y42" s="1123"/>
      <c r="Z42" s="941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512"/>
      <c r="AU42" s="512"/>
      <c r="AV42" s="512"/>
      <c r="AW42" s="512"/>
      <c r="AX42" s="512"/>
      <c r="AY42" s="512"/>
      <c r="AZ42" s="512"/>
      <c r="BA42" s="512"/>
      <c r="BB42" s="512"/>
      <c r="BC42" s="512"/>
      <c r="BD42" s="512"/>
      <c r="BE42" s="512"/>
      <c r="BF42" s="512"/>
      <c r="BG42" s="512"/>
      <c r="BH42" s="512"/>
    </row>
    <row r="43" spans="1:45" ht="15">
      <c r="A43" s="1071" t="s">
        <v>108</v>
      </c>
      <c r="B43" s="1072" t="s">
        <v>109</v>
      </c>
      <c r="C43" s="1014"/>
      <c r="D43" s="623">
        <v>5</v>
      </c>
      <c r="E43" s="1073"/>
      <c r="F43" s="622">
        <v>62</v>
      </c>
      <c r="G43" s="623">
        <v>14</v>
      </c>
      <c r="H43" s="717">
        <v>48</v>
      </c>
      <c r="I43" s="1016">
        <v>48</v>
      </c>
      <c r="J43" s="1016"/>
      <c r="K43" s="1070"/>
      <c r="L43" s="800"/>
      <c r="M43" s="1074"/>
      <c r="N43" s="1074"/>
      <c r="O43" s="1074"/>
      <c r="P43" s="1016">
        <v>3</v>
      </c>
      <c r="Q43" s="1016"/>
      <c r="R43" s="1016"/>
      <c r="S43" s="1019"/>
      <c r="T43" s="1096"/>
      <c r="U43" s="1098"/>
      <c r="V43" s="1098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15">
      <c r="A44" s="1071" t="s">
        <v>110</v>
      </c>
      <c r="B44" s="1072" t="s">
        <v>103</v>
      </c>
      <c r="C44" s="1014">
        <v>3</v>
      </c>
      <c r="D44" s="623"/>
      <c r="E44" s="622"/>
      <c r="F44" s="622">
        <v>62</v>
      </c>
      <c r="G44" s="623">
        <v>14</v>
      </c>
      <c r="H44" s="717">
        <v>48</v>
      </c>
      <c r="I44" s="1016">
        <v>48</v>
      </c>
      <c r="J44" s="1016"/>
      <c r="K44" s="1070"/>
      <c r="L44" s="800"/>
      <c r="M44" s="1074"/>
      <c r="N44" s="1074">
        <v>3</v>
      </c>
      <c r="O44" s="1074"/>
      <c r="P44" s="1016"/>
      <c r="Q44" s="1016"/>
      <c r="R44" s="1016"/>
      <c r="S44" s="1019"/>
      <c r="T44" s="1096"/>
      <c r="U44" s="1098"/>
      <c r="V44" s="1098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5">
      <c r="A45" s="1071" t="s">
        <v>111</v>
      </c>
      <c r="B45" s="1072" t="s">
        <v>149</v>
      </c>
      <c r="C45" s="1014"/>
      <c r="D45" s="623">
        <v>7</v>
      </c>
      <c r="E45" s="1075"/>
      <c r="F45" s="622">
        <v>62</v>
      </c>
      <c r="G45" s="623">
        <v>14</v>
      </c>
      <c r="H45" s="717">
        <v>48</v>
      </c>
      <c r="I45" s="1016">
        <v>48</v>
      </c>
      <c r="J45" s="1016"/>
      <c r="K45" s="1070"/>
      <c r="L45" s="800"/>
      <c r="M45" s="1074"/>
      <c r="N45" s="1074"/>
      <c r="O45" s="1074"/>
      <c r="P45" s="1016"/>
      <c r="Q45" s="1016"/>
      <c r="R45" s="1016">
        <v>3</v>
      </c>
      <c r="S45" s="1019"/>
      <c r="T45" s="1096"/>
      <c r="U45" s="1098"/>
      <c r="V45" s="1098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5">
      <c r="A46" s="1071" t="s">
        <v>112</v>
      </c>
      <c r="B46" s="1072" t="s">
        <v>122</v>
      </c>
      <c r="C46" s="1014"/>
      <c r="D46" s="623">
        <v>8</v>
      </c>
      <c r="E46" s="1076" t="s">
        <v>323</v>
      </c>
      <c r="F46" s="622">
        <v>136</v>
      </c>
      <c r="G46" s="623">
        <v>30</v>
      </c>
      <c r="H46" s="717">
        <v>106</v>
      </c>
      <c r="I46" s="1016"/>
      <c r="J46" s="1016">
        <v>106</v>
      </c>
      <c r="K46" s="1070"/>
      <c r="L46" s="800"/>
      <c r="M46" s="1074"/>
      <c r="N46" s="1074"/>
      <c r="O46" s="1074"/>
      <c r="P46" s="1016">
        <v>2</v>
      </c>
      <c r="Q46" s="1016">
        <v>1</v>
      </c>
      <c r="R46" s="1016">
        <v>1</v>
      </c>
      <c r="S46" s="1019">
        <v>2</v>
      </c>
      <c r="T46" s="1096"/>
      <c r="U46" s="1098"/>
      <c r="V46" s="1098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5">
      <c r="A47" s="1071" t="s">
        <v>114</v>
      </c>
      <c r="B47" s="1072" t="s">
        <v>139</v>
      </c>
      <c r="C47" s="1014"/>
      <c r="D47" s="1077" t="s">
        <v>324</v>
      </c>
      <c r="E47" s="622"/>
      <c r="F47" s="622">
        <v>284</v>
      </c>
      <c r="G47" s="623">
        <v>142</v>
      </c>
      <c r="H47" s="717">
        <v>142</v>
      </c>
      <c r="I47" s="1029">
        <v>142</v>
      </c>
      <c r="J47" s="1016"/>
      <c r="K47" s="1070"/>
      <c r="L47" s="800"/>
      <c r="M47" s="1074"/>
      <c r="N47" s="1074"/>
      <c r="O47" s="1074"/>
      <c r="P47" s="1016">
        <v>2</v>
      </c>
      <c r="Q47" s="1016">
        <v>2</v>
      </c>
      <c r="R47" s="1016">
        <v>2</v>
      </c>
      <c r="S47" s="1019">
        <v>2</v>
      </c>
      <c r="T47" s="1103"/>
      <c r="U47" s="1097"/>
      <c r="V47" s="1097"/>
      <c r="W47" s="624"/>
      <c r="X47" s="624"/>
      <c r="Y47" s="415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28.5">
      <c r="A48" s="1078" t="s">
        <v>310</v>
      </c>
      <c r="B48" s="1079" t="s">
        <v>311</v>
      </c>
      <c r="C48" s="1080"/>
      <c r="D48" s="1081">
        <v>1.8</v>
      </c>
      <c r="E48" s="1026"/>
      <c r="F48" s="535">
        <v>76</v>
      </c>
      <c r="G48" s="639">
        <v>25</v>
      </c>
      <c r="H48" s="719">
        <v>51</v>
      </c>
      <c r="I48" s="421">
        <v>51</v>
      </c>
      <c r="J48" s="421"/>
      <c r="K48" s="935"/>
      <c r="L48" s="936">
        <v>2</v>
      </c>
      <c r="M48" s="627"/>
      <c r="N48" s="627"/>
      <c r="O48" s="627"/>
      <c r="P48" s="601"/>
      <c r="Q48" s="601"/>
      <c r="R48" s="601"/>
      <c r="S48" s="602">
        <v>1</v>
      </c>
      <c r="T48" s="1096"/>
      <c r="U48" s="1097"/>
      <c r="V48" s="1097"/>
      <c r="W48" s="624"/>
      <c r="X48" s="624"/>
      <c r="Y48" s="415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15">
      <c r="A49" s="1078" t="s">
        <v>375</v>
      </c>
      <c r="B49" s="799" t="s">
        <v>376</v>
      </c>
      <c r="C49" s="622"/>
      <c r="D49" s="1012">
        <v>3</v>
      </c>
      <c r="E49" s="1018" t="s">
        <v>379</v>
      </c>
      <c r="F49" s="622">
        <v>54</v>
      </c>
      <c r="G49" s="1014">
        <v>18</v>
      </c>
      <c r="H49" s="1015">
        <v>36</v>
      </c>
      <c r="I49" s="1016">
        <v>36</v>
      </c>
      <c r="J49" s="1016"/>
      <c r="K49" s="1070"/>
      <c r="L49" s="1015"/>
      <c r="M49" s="1016">
        <v>1</v>
      </c>
      <c r="N49" s="1016">
        <v>1</v>
      </c>
      <c r="O49" s="1016"/>
      <c r="P49" s="1016"/>
      <c r="Q49" s="1016"/>
      <c r="R49" s="1016"/>
      <c r="S49" s="1019"/>
      <c r="T49" s="1096"/>
      <c r="U49" s="1097"/>
      <c r="V49" s="1097"/>
      <c r="W49" s="624"/>
      <c r="X49" s="624"/>
      <c r="Y49" s="415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22" s="6" customFormat="1" ht="15.75" thickBot="1">
      <c r="A50" s="1082"/>
      <c r="B50" s="1083" t="s">
        <v>7</v>
      </c>
      <c r="C50" s="1084"/>
      <c r="D50" s="1085"/>
      <c r="E50" s="1086"/>
      <c r="F50" s="1087"/>
      <c r="G50" s="1088"/>
      <c r="H50" s="1089"/>
      <c r="I50" s="1090"/>
      <c r="J50" s="1091"/>
      <c r="K50" s="1092"/>
      <c r="L50" s="1093">
        <f aca="true" t="shared" si="1" ref="L50:S50">SUM(L43:L49)</f>
        <v>2</v>
      </c>
      <c r="M50" s="1094">
        <f t="shared" si="1"/>
        <v>1</v>
      </c>
      <c r="N50" s="1094">
        <f t="shared" si="1"/>
        <v>4</v>
      </c>
      <c r="O50" s="1094">
        <f t="shared" si="1"/>
        <v>0</v>
      </c>
      <c r="P50" s="1094">
        <f t="shared" si="1"/>
        <v>7</v>
      </c>
      <c r="Q50" s="1094">
        <f t="shared" si="1"/>
        <v>3</v>
      </c>
      <c r="R50" s="1094">
        <f t="shared" si="1"/>
        <v>6</v>
      </c>
      <c r="S50" s="1095">
        <f t="shared" si="1"/>
        <v>5</v>
      </c>
      <c r="T50" s="1096"/>
      <c r="U50" s="565"/>
      <c r="V50" s="565"/>
    </row>
    <row r="51" spans="1:45" s="134" customFormat="1" ht="19.5" customHeight="1">
      <c r="A51" s="173" t="s">
        <v>151</v>
      </c>
      <c r="B51" s="793" t="s">
        <v>341</v>
      </c>
      <c r="C51" s="508"/>
      <c r="D51" s="863"/>
      <c r="E51" s="508"/>
      <c r="F51" s="443">
        <f>SUM(G51:H51)</f>
        <v>4880</v>
      </c>
      <c r="G51" s="444">
        <f>SUM(G52,G65)</f>
        <v>1615</v>
      </c>
      <c r="H51" s="445">
        <f>SUM(H52,H65)</f>
        <v>3265</v>
      </c>
      <c r="I51" s="150"/>
      <c r="J51" s="150"/>
      <c r="K51" s="212"/>
      <c r="L51" s="640"/>
      <c r="M51" s="641"/>
      <c r="N51" s="641"/>
      <c r="O51" s="641"/>
      <c r="P51" s="234"/>
      <c r="Q51" s="234"/>
      <c r="R51" s="234"/>
      <c r="S51" s="889"/>
      <c r="T51" s="1104"/>
      <c r="U51" s="564"/>
      <c r="V51" s="564"/>
      <c r="W51" s="6"/>
      <c r="X51" s="777"/>
      <c r="Y51" s="777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ht="15.75">
      <c r="A52" s="129" t="s">
        <v>152</v>
      </c>
      <c r="B52" s="779" t="s">
        <v>115</v>
      </c>
      <c r="C52" s="780"/>
      <c r="D52" s="781"/>
      <c r="E52" s="724"/>
      <c r="F52" s="782">
        <f>SUM(G52:H52)</f>
        <v>1505</v>
      </c>
      <c r="G52" s="783">
        <v>499</v>
      </c>
      <c r="H52" s="784">
        <v>1006</v>
      </c>
      <c r="I52" s="421"/>
      <c r="J52" s="421"/>
      <c r="K52" s="714"/>
      <c r="L52" s="213"/>
      <c r="M52" s="218"/>
      <c r="N52" s="218"/>
      <c r="O52" s="218"/>
      <c r="P52" s="218"/>
      <c r="Q52" s="218"/>
      <c r="R52" s="218"/>
      <c r="S52" s="219"/>
      <c r="T52" s="1105"/>
      <c r="U52" s="563"/>
      <c r="V52" s="563"/>
      <c r="W52" s="6"/>
      <c r="X52" s="777"/>
      <c r="Y52" s="77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15">
      <c r="A53" s="122" t="s">
        <v>153</v>
      </c>
      <c r="B53" s="321" t="s">
        <v>142</v>
      </c>
      <c r="C53" s="747"/>
      <c r="D53" s="757">
        <v>8</v>
      </c>
      <c r="E53" s="535">
        <v>7</v>
      </c>
      <c r="F53" s="574">
        <v>134</v>
      </c>
      <c r="G53" s="575">
        <v>45</v>
      </c>
      <c r="H53" s="420">
        <v>89</v>
      </c>
      <c r="I53" s="421">
        <v>89</v>
      </c>
      <c r="J53" s="124"/>
      <c r="K53" s="132"/>
      <c r="L53" s="213"/>
      <c r="M53" s="218"/>
      <c r="N53" s="218"/>
      <c r="O53" s="218"/>
      <c r="P53" s="218"/>
      <c r="Q53" s="218"/>
      <c r="R53" s="218">
        <v>2</v>
      </c>
      <c r="S53" s="890">
        <v>3</v>
      </c>
      <c r="T53" s="1106"/>
      <c r="U53" s="1098"/>
      <c r="V53" s="1098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s="512" customFormat="1" ht="15">
      <c r="A54" s="535" t="s">
        <v>154</v>
      </c>
      <c r="B54" s="712" t="s">
        <v>116</v>
      </c>
      <c r="C54" s="749"/>
      <c r="D54" s="758">
        <v>8</v>
      </c>
      <c r="E54" s="759" t="s">
        <v>323</v>
      </c>
      <c r="F54" s="571">
        <v>189</v>
      </c>
      <c r="G54" s="570">
        <v>63</v>
      </c>
      <c r="H54" s="633">
        <v>126</v>
      </c>
      <c r="I54" s="634">
        <v>126</v>
      </c>
      <c r="J54" s="713"/>
      <c r="K54" s="714"/>
      <c r="L54" s="633"/>
      <c r="M54" s="634"/>
      <c r="N54" s="634"/>
      <c r="O54" s="634"/>
      <c r="P54" s="634">
        <v>2</v>
      </c>
      <c r="Q54" s="634">
        <v>2</v>
      </c>
      <c r="R54" s="634">
        <v>1</v>
      </c>
      <c r="S54" s="890">
        <v>2</v>
      </c>
      <c r="T54" s="1107"/>
      <c r="U54" s="578"/>
      <c r="V54" s="578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</row>
    <row r="55" spans="1:45" s="512" customFormat="1" ht="15">
      <c r="A55" s="535" t="s">
        <v>155</v>
      </c>
      <c r="B55" s="712" t="s">
        <v>117</v>
      </c>
      <c r="C55" s="749" t="s">
        <v>325</v>
      </c>
      <c r="D55" s="758">
        <v>2.6</v>
      </c>
      <c r="E55" s="718">
        <v>4.8</v>
      </c>
      <c r="F55" s="339">
        <v>452</v>
      </c>
      <c r="G55" s="122">
        <v>149</v>
      </c>
      <c r="H55" s="123">
        <v>303</v>
      </c>
      <c r="I55" s="421"/>
      <c r="J55" s="421">
        <v>303</v>
      </c>
      <c r="K55" s="714"/>
      <c r="L55" s="633">
        <v>3</v>
      </c>
      <c r="M55" s="634">
        <v>3</v>
      </c>
      <c r="N55" s="634">
        <v>2</v>
      </c>
      <c r="O55" s="634">
        <v>2</v>
      </c>
      <c r="P55" s="634">
        <v>2</v>
      </c>
      <c r="Q55" s="634">
        <v>2</v>
      </c>
      <c r="R55" s="634">
        <v>2</v>
      </c>
      <c r="S55" s="890">
        <v>1</v>
      </c>
      <c r="T55" s="1107"/>
      <c r="U55" s="578"/>
      <c r="V55" s="578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15"/>
      <c r="AO55" s="415"/>
      <c r="AP55" s="415"/>
      <c r="AQ55" s="415"/>
      <c r="AR55" s="415"/>
      <c r="AS55" s="415"/>
    </row>
    <row r="56" spans="1:45" s="512" customFormat="1" ht="15">
      <c r="A56" s="535" t="s">
        <v>156</v>
      </c>
      <c r="B56" s="716" t="s">
        <v>118</v>
      </c>
      <c r="C56" s="600">
        <v>2</v>
      </c>
      <c r="D56" s="758">
        <v>1</v>
      </c>
      <c r="E56" s="600"/>
      <c r="F56" s="715">
        <v>108</v>
      </c>
      <c r="G56" s="575">
        <v>36</v>
      </c>
      <c r="H56" s="420">
        <v>72</v>
      </c>
      <c r="I56" s="421"/>
      <c r="J56" s="421">
        <v>72</v>
      </c>
      <c r="K56" s="714"/>
      <c r="L56" s="633">
        <v>2</v>
      </c>
      <c r="M56" s="634">
        <v>2</v>
      </c>
      <c r="N56" s="634"/>
      <c r="O56" s="634"/>
      <c r="P56" s="634"/>
      <c r="Q56" s="634"/>
      <c r="R56" s="634"/>
      <c r="S56" s="890"/>
      <c r="T56" s="1107"/>
      <c r="U56" s="578"/>
      <c r="V56" s="578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15"/>
      <c r="AO56" s="415"/>
      <c r="AP56" s="415"/>
      <c r="AQ56" s="415"/>
      <c r="AR56" s="415"/>
      <c r="AS56" s="415"/>
    </row>
    <row r="57" spans="1:45" s="512" customFormat="1" ht="14.25">
      <c r="A57" s="535" t="s">
        <v>157</v>
      </c>
      <c r="B57" s="716" t="s">
        <v>123</v>
      </c>
      <c r="C57" s="600">
        <v>5.7</v>
      </c>
      <c r="D57" s="736"/>
      <c r="E57" s="600" t="s">
        <v>329</v>
      </c>
      <c r="F57" s="715">
        <v>262</v>
      </c>
      <c r="G57" s="575">
        <v>86</v>
      </c>
      <c r="H57" s="420">
        <v>176</v>
      </c>
      <c r="I57" s="421"/>
      <c r="J57" s="421">
        <v>140</v>
      </c>
      <c r="K57" s="656">
        <v>36</v>
      </c>
      <c r="L57" s="633"/>
      <c r="M57" s="634"/>
      <c r="N57" s="634">
        <v>2</v>
      </c>
      <c r="O57" s="634">
        <v>2</v>
      </c>
      <c r="P57" s="634">
        <v>2</v>
      </c>
      <c r="Q57" s="634">
        <v>2</v>
      </c>
      <c r="R57" s="634">
        <v>2</v>
      </c>
      <c r="S57" s="890"/>
      <c r="T57" s="1107"/>
      <c r="U57" s="578"/>
      <c r="V57" s="578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5"/>
    </row>
    <row r="58" spans="1:45" ht="15">
      <c r="A58" s="122" t="s">
        <v>158</v>
      </c>
      <c r="B58" s="323" t="s">
        <v>119</v>
      </c>
      <c r="C58" s="750"/>
      <c r="D58" s="760">
        <v>8</v>
      </c>
      <c r="E58" s="537">
        <v>7</v>
      </c>
      <c r="F58" s="339">
        <v>81</v>
      </c>
      <c r="G58" s="225">
        <v>27</v>
      </c>
      <c r="H58" s="123">
        <v>54</v>
      </c>
      <c r="I58" s="124"/>
      <c r="J58" s="124">
        <v>54</v>
      </c>
      <c r="K58" s="132"/>
      <c r="L58" s="223"/>
      <c r="M58" s="220"/>
      <c r="N58" s="218"/>
      <c r="O58" s="218"/>
      <c r="P58" s="218"/>
      <c r="Q58" s="218"/>
      <c r="R58" s="218">
        <v>1</v>
      </c>
      <c r="S58" s="890">
        <v>2</v>
      </c>
      <c r="T58" s="1107"/>
      <c r="U58" s="1108"/>
      <c r="V58" s="1108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ht="15" customHeight="1">
      <c r="A59" s="122" t="s">
        <v>159</v>
      </c>
      <c r="B59" s="323" t="s">
        <v>120</v>
      </c>
      <c r="C59" s="750"/>
      <c r="D59" s="760">
        <v>6</v>
      </c>
      <c r="E59" s="537"/>
      <c r="F59" s="339">
        <v>60</v>
      </c>
      <c r="G59" s="225">
        <v>20</v>
      </c>
      <c r="H59" s="123">
        <v>40</v>
      </c>
      <c r="I59" s="124"/>
      <c r="J59" s="124">
        <v>40</v>
      </c>
      <c r="K59" s="127"/>
      <c r="L59" s="213"/>
      <c r="M59" s="218"/>
      <c r="N59" s="218"/>
      <c r="O59" s="218"/>
      <c r="P59" s="218"/>
      <c r="Q59" s="218">
        <v>2</v>
      </c>
      <c r="R59" s="218"/>
      <c r="S59" s="890"/>
      <c r="T59" s="1107"/>
      <c r="U59" s="1108"/>
      <c r="V59" s="1108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ht="15">
      <c r="A60" s="122" t="s">
        <v>160</v>
      </c>
      <c r="B60" s="323" t="s">
        <v>121</v>
      </c>
      <c r="C60" s="750"/>
      <c r="D60" s="760">
        <v>7</v>
      </c>
      <c r="E60" s="537">
        <v>5.6</v>
      </c>
      <c r="F60" s="339">
        <v>102</v>
      </c>
      <c r="G60" s="225">
        <v>34</v>
      </c>
      <c r="H60" s="123">
        <v>68</v>
      </c>
      <c r="I60" s="124">
        <v>68</v>
      </c>
      <c r="J60" s="124"/>
      <c r="K60" s="132"/>
      <c r="L60" s="213"/>
      <c r="M60" s="218"/>
      <c r="N60" s="220"/>
      <c r="O60" s="220"/>
      <c r="P60" s="220">
        <v>1</v>
      </c>
      <c r="Q60" s="220">
        <v>1</v>
      </c>
      <c r="R60" s="220">
        <v>2</v>
      </c>
      <c r="S60" s="891"/>
      <c r="T60" s="1107"/>
      <c r="U60" s="1108"/>
      <c r="V60" s="1108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s="512" customFormat="1" ht="14.25">
      <c r="A61" s="535" t="s">
        <v>304</v>
      </c>
      <c r="B61" s="644" t="s">
        <v>209</v>
      </c>
      <c r="C61" s="552"/>
      <c r="D61" s="761">
        <v>2</v>
      </c>
      <c r="E61" s="645"/>
      <c r="F61" s="571">
        <v>60</v>
      </c>
      <c r="G61" s="570">
        <v>20</v>
      </c>
      <c r="H61" s="548">
        <v>40</v>
      </c>
      <c r="I61" s="549"/>
      <c r="J61" s="549">
        <v>40</v>
      </c>
      <c r="K61" s="572"/>
      <c r="L61" s="548"/>
      <c r="M61" s="549">
        <v>2</v>
      </c>
      <c r="N61" s="549"/>
      <c r="O61" s="549"/>
      <c r="P61" s="549"/>
      <c r="Q61" s="549"/>
      <c r="R61" s="549"/>
      <c r="S61" s="891"/>
      <c r="T61" s="1107"/>
      <c r="U61" s="578"/>
      <c r="V61" s="578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</row>
    <row r="62" spans="1:45" s="512" customFormat="1" ht="14.25">
      <c r="A62" s="907" t="s">
        <v>358</v>
      </c>
      <c r="B62" s="324" t="s">
        <v>294</v>
      </c>
      <c r="C62" s="232"/>
      <c r="D62" s="773"/>
      <c r="E62" s="538">
        <v>8</v>
      </c>
      <c r="F62" s="571">
        <v>57</v>
      </c>
      <c r="G62" s="570">
        <v>19</v>
      </c>
      <c r="H62" s="548">
        <v>38</v>
      </c>
      <c r="I62" s="549"/>
      <c r="J62" s="549">
        <v>38</v>
      </c>
      <c r="K62" s="572"/>
      <c r="L62" s="629"/>
      <c r="M62" s="576"/>
      <c r="N62" s="576"/>
      <c r="O62" s="576"/>
      <c r="P62" s="576"/>
      <c r="Q62" s="576"/>
      <c r="R62" s="576"/>
      <c r="S62" s="909">
        <v>2</v>
      </c>
      <c r="T62" s="1107"/>
      <c r="U62" s="578"/>
      <c r="V62" s="578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</row>
    <row r="63" spans="1:45" ht="15.75" thickBot="1">
      <c r="A63" s="141"/>
      <c r="B63" s="315" t="s">
        <v>7</v>
      </c>
      <c r="C63" s="207"/>
      <c r="D63" s="735"/>
      <c r="E63" s="207"/>
      <c r="F63" s="342"/>
      <c r="G63" s="141"/>
      <c r="H63" s="169"/>
      <c r="I63" s="143"/>
      <c r="J63" s="160"/>
      <c r="K63" s="206"/>
      <c r="L63" s="190">
        <f aca="true" t="shared" si="2" ref="L63:R63">SUM(L53:L61)</f>
        <v>5</v>
      </c>
      <c r="M63" s="191">
        <f t="shared" si="2"/>
        <v>7</v>
      </c>
      <c r="N63" s="191">
        <f t="shared" si="2"/>
        <v>4</v>
      </c>
      <c r="O63" s="191">
        <f t="shared" si="2"/>
        <v>4</v>
      </c>
      <c r="P63" s="191">
        <f t="shared" si="2"/>
        <v>7</v>
      </c>
      <c r="Q63" s="191">
        <f t="shared" si="2"/>
        <v>9</v>
      </c>
      <c r="R63" s="191">
        <f t="shared" si="2"/>
        <v>10</v>
      </c>
      <c r="S63" s="919">
        <f>SUM(S53:S62)</f>
        <v>10</v>
      </c>
      <c r="T63" s="565"/>
      <c r="U63" s="565"/>
      <c r="V63" s="565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ht="14.25">
      <c r="A64" s="867"/>
      <c r="B64" s="864"/>
      <c r="C64" s="865"/>
      <c r="D64" s="864"/>
      <c r="E64" s="865"/>
      <c r="F64" s="866"/>
      <c r="G64" s="867"/>
      <c r="H64" s="868"/>
      <c r="I64" s="869"/>
      <c r="J64" s="869"/>
      <c r="K64" s="870"/>
      <c r="L64" s="871"/>
      <c r="M64" s="869"/>
      <c r="N64" s="869"/>
      <c r="O64" s="869"/>
      <c r="P64" s="869"/>
      <c r="Q64" s="869"/>
      <c r="R64" s="869"/>
      <c r="S64" s="893"/>
      <c r="T64" s="578"/>
      <c r="U64" s="578"/>
      <c r="V64" s="578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7.25" customHeight="1" thickBot="1">
      <c r="A65" s="129" t="s">
        <v>172</v>
      </c>
      <c r="B65" s="872" t="s">
        <v>161</v>
      </c>
      <c r="C65" s="873"/>
      <c r="D65" s="874"/>
      <c r="E65" s="873"/>
      <c r="F65" s="875">
        <f>SUM(F66,F86,F98)</f>
        <v>3375</v>
      </c>
      <c r="G65" s="876">
        <f>SUM(G66,G86,G98)</f>
        <v>1116</v>
      </c>
      <c r="H65" s="877">
        <f>SUM(H66,H86,H98)</f>
        <v>2259</v>
      </c>
      <c r="I65" s="667"/>
      <c r="J65" s="667"/>
      <c r="K65" s="557"/>
      <c r="L65" s="169"/>
      <c r="M65" s="143"/>
      <c r="N65" s="143"/>
      <c r="O65" s="143"/>
      <c r="P65" s="143"/>
      <c r="Q65" s="143"/>
      <c r="R65" s="143"/>
      <c r="S65" s="896"/>
      <c r="T65" s="564"/>
      <c r="U65" s="564"/>
      <c r="V65" s="564"/>
      <c r="W65" s="6"/>
      <c r="X65" s="777"/>
      <c r="Y65" s="777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ht="17.25" customHeight="1" thickBot="1">
      <c r="A66" s="892" t="s">
        <v>173</v>
      </c>
      <c r="B66" s="785" t="s">
        <v>162</v>
      </c>
      <c r="C66" s="952" t="s">
        <v>331</v>
      </c>
      <c r="D66" s="564"/>
      <c r="E66" s="787"/>
      <c r="F66" s="788">
        <f>SUM(F67:F72,F75,F76,F77,F78,F79,F82)</f>
        <v>2426</v>
      </c>
      <c r="G66" s="675">
        <f>SUM(G67:G72,G75,G76,G77,G78,G79,G82)</f>
        <v>798</v>
      </c>
      <c r="H66" s="789">
        <f>SUM(H67:H72,H75,H76,H77,H78,H79,H82)</f>
        <v>1628</v>
      </c>
      <c r="I66" s="790"/>
      <c r="J66" s="790"/>
      <c r="K66" s="679"/>
      <c r="L66" s="680"/>
      <c r="M66" s="681"/>
      <c r="N66" s="681"/>
      <c r="O66" s="681"/>
      <c r="P66" s="681"/>
      <c r="Q66" s="681"/>
      <c r="R66" s="681"/>
      <c r="S66" s="965"/>
      <c r="T66" s="564"/>
      <c r="U66" s="564"/>
      <c r="V66" s="564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4.25" customHeight="1">
      <c r="A67" s="892" t="s">
        <v>316</v>
      </c>
      <c r="B67" s="671" t="s">
        <v>163</v>
      </c>
      <c r="C67" s="791" t="s">
        <v>326</v>
      </c>
      <c r="D67" s="657">
        <v>5</v>
      </c>
      <c r="E67" s="657" t="s">
        <v>332</v>
      </c>
      <c r="F67" s="673">
        <v>615</v>
      </c>
      <c r="G67" s="670">
        <v>205</v>
      </c>
      <c r="H67" s="674">
        <v>410</v>
      </c>
      <c r="I67" s="658"/>
      <c r="J67" s="658"/>
      <c r="K67" s="659">
        <v>410</v>
      </c>
      <c r="L67" s="636">
        <v>3</v>
      </c>
      <c r="M67" s="688">
        <v>3</v>
      </c>
      <c r="N67" s="688">
        <v>3</v>
      </c>
      <c r="O67" s="688">
        <v>3</v>
      </c>
      <c r="P67" s="688">
        <v>3</v>
      </c>
      <c r="Q67" s="688">
        <v>3</v>
      </c>
      <c r="R67" s="688">
        <v>3</v>
      </c>
      <c r="S67" s="690">
        <v>2</v>
      </c>
      <c r="T67" s="566"/>
      <c r="U67" s="564"/>
      <c r="V67" s="564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26" ht="18.75" customHeight="1" thickBot="1">
      <c r="A68" s="172" t="s">
        <v>206</v>
      </c>
      <c r="B68" s="953" t="s">
        <v>195</v>
      </c>
      <c r="C68" s="954"/>
      <c r="D68" s="979">
        <v>8</v>
      </c>
      <c r="E68" s="955" t="s">
        <v>335</v>
      </c>
      <c r="F68" s="956">
        <v>243</v>
      </c>
      <c r="G68" s="957">
        <v>81</v>
      </c>
      <c r="H68" s="958">
        <v>162</v>
      </c>
      <c r="I68" s="959"/>
      <c r="J68" s="959"/>
      <c r="K68" s="960">
        <v>162</v>
      </c>
      <c r="L68" s="958">
        <v>1</v>
      </c>
      <c r="M68" s="959">
        <v>1</v>
      </c>
      <c r="N68" s="959">
        <v>1</v>
      </c>
      <c r="O68" s="959">
        <v>1</v>
      </c>
      <c r="P68" s="959">
        <v>1</v>
      </c>
      <c r="Q68" s="959">
        <v>1</v>
      </c>
      <c r="R68" s="959">
        <v>1</v>
      </c>
      <c r="S68" s="961">
        <v>2</v>
      </c>
      <c r="T68" s="568"/>
      <c r="U68" s="568"/>
      <c r="V68" s="568"/>
      <c r="W68" s="6"/>
      <c r="X68" s="6"/>
      <c r="Y68" s="6"/>
      <c r="Z68" s="6"/>
    </row>
    <row r="69" spans="1:45" s="512" customFormat="1" ht="15" customHeight="1">
      <c r="A69" s="682" t="s">
        <v>176</v>
      </c>
      <c r="B69" s="1119" t="s">
        <v>164</v>
      </c>
      <c r="C69" s="613">
        <v>7</v>
      </c>
      <c r="D69" s="766">
        <v>5</v>
      </c>
      <c r="E69" s="613">
        <v>6.8</v>
      </c>
      <c r="F69" s="683">
        <v>106</v>
      </c>
      <c r="G69" s="682">
        <v>35</v>
      </c>
      <c r="H69" s="684">
        <v>71</v>
      </c>
      <c r="I69" s="652"/>
      <c r="J69" s="652">
        <v>16</v>
      </c>
      <c r="K69" s="653">
        <v>55</v>
      </c>
      <c r="L69" s="654"/>
      <c r="M69" s="655"/>
      <c r="N69" s="655"/>
      <c r="O69" s="655"/>
      <c r="P69" s="655">
        <v>1</v>
      </c>
      <c r="Q69" s="655">
        <v>1</v>
      </c>
      <c r="R69" s="655">
        <v>1</v>
      </c>
      <c r="S69" s="893">
        <v>1</v>
      </c>
      <c r="T69" s="566"/>
      <c r="U69" s="566"/>
      <c r="V69" s="566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5"/>
      <c r="AM69" s="415"/>
      <c r="AN69" s="415"/>
      <c r="AO69" s="415"/>
      <c r="AP69" s="415"/>
      <c r="AQ69" s="415"/>
      <c r="AR69" s="415"/>
      <c r="AS69" s="415"/>
    </row>
    <row r="70" spans="1:45" s="512" customFormat="1" ht="15" customHeight="1">
      <c r="A70" s="720" t="s">
        <v>177</v>
      </c>
      <c r="B70" s="685" t="s">
        <v>165</v>
      </c>
      <c r="C70" s="611">
        <v>6</v>
      </c>
      <c r="D70" s="737"/>
      <c r="E70" s="611" t="s">
        <v>334</v>
      </c>
      <c r="F70" s="686">
        <v>233</v>
      </c>
      <c r="G70" s="672">
        <v>74</v>
      </c>
      <c r="H70" s="687">
        <v>159</v>
      </c>
      <c r="I70" s="635"/>
      <c r="J70" s="635">
        <v>159</v>
      </c>
      <c r="K70" s="669"/>
      <c r="L70" s="668"/>
      <c r="M70" s="601"/>
      <c r="N70" s="601">
        <v>1</v>
      </c>
      <c r="O70" s="601">
        <v>1</v>
      </c>
      <c r="P70" s="601">
        <v>2</v>
      </c>
      <c r="Q70" s="601">
        <v>2</v>
      </c>
      <c r="R70" s="601">
        <v>2</v>
      </c>
      <c r="S70" s="602">
        <v>1</v>
      </c>
      <c r="T70" s="566"/>
      <c r="U70" s="566"/>
      <c r="V70" s="566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5"/>
      <c r="AN70" s="415"/>
      <c r="AO70" s="415"/>
      <c r="AP70" s="415"/>
      <c r="AQ70" s="415"/>
      <c r="AR70" s="415"/>
      <c r="AS70" s="415"/>
    </row>
    <row r="71" spans="1:26" ht="15" customHeight="1" thickBot="1">
      <c r="A71" s="719" t="s">
        <v>201</v>
      </c>
      <c r="B71" s="712" t="s">
        <v>22</v>
      </c>
      <c r="C71" s="600"/>
      <c r="D71" s="797">
        <v>8</v>
      </c>
      <c r="E71" s="798" t="s">
        <v>366</v>
      </c>
      <c r="F71" s="571">
        <v>296</v>
      </c>
      <c r="G71" s="570">
        <v>99</v>
      </c>
      <c r="H71" s="548">
        <v>197</v>
      </c>
      <c r="I71" s="549"/>
      <c r="J71" s="549">
        <v>197</v>
      </c>
      <c r="K71" s="572"/>
      <c r="L71" s="548"/>
      <c r="M71" s="549"/>
      <c r="N71" s="549">
        <v>1</v>
      </c>
      <c r="O71" s="549">
        <v>1</v>
      </c>
      <c r="P71" s="549">
        <v>2</v>
      </c>
      <c r="Q71" s="549">
        <v>2</v>
      </c>
      <c r="R71" s="549">
        <v>2</v>
      </c>
      <c r="S71" s="891">
        <v>3</v>
      </c>
      <c r="T71" s="1108"/>
      <c r="U71" s="1108"/>
      <c r="V71" s="1108"/>
      <c r="W71" s="6"/>
      <c r="X71" s="6"/>
      <c r="Y71" s="6"/>
      <c r="Z71" s="6"/>
    </row>
    <row r="72" spans="1:45" s="512" customFormat="1" ht="15" customHeight="1">
      <c r="A72" s="675" t="s">
        <v>314</v>
      </c>
      <c r="B72" s="671" t="s">
        <v>315</v>
      </c>
      <c r="C72" s="762"/>
      <c r="D72" s="969" t="s">
        <v>367</v>
      </c>
      <c r="E72" s="762">
        <v>3</v>
      </c>
      <c r="F72" s="673">
        <v>101</v>
      </c>
      <c r="G72" s="670">
        <v>33</v>
      </c>
      <c r="H72" s="674">
        <v>68</v>
      </c>
      <c r="I72" s="658"/>
      <c r="J72" s="658"/>
      <c r="K72" s="659"/>
      <c r="L72" s="674"/>
      <c r="M72" s="689"/>
      <c r="N72" s="689">
        <v>1</v>
      </c>
      <c r="O72" s="689">
        <v>1</v>
      </c>
      <c r="P72" s="689">
        <v>2</v>
      </c>
      <c r="Q72" s="689"/>
      <c r="R72" s="689"/>
      <c r="S72" s="690"/>
      <c r="T72" s="566"/>
      <c r="U72" s="566"/>
      <c r="V72" s="566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415"/>
    </row>
    <row r="73" spans="1:45" s="512" customFormat="1" ht="15" customHeight="1">
      <c r="A73" s="894"/>
      <c r="B73" s="324" t="s">
        <v>166</v>
      </c>
      <c r="C73" s="538"/>
      <c r="D73" s="773">
        <v>4</v>
      </c>
      <c r="E73" s="538">
        <v>3</v>
      </c>
      <c r="F73" s="574">
        <v>53</v>
      </c>
      <c r="G73" s="575">
        <v>17</v>
      </c>
      <c r="H73" s="633">
        <v>36</v>
      </c>
      <c r="I73" s="634"/>
      <c r="J73" s="634">
        <v>36</v>
      </c>
      <c r="K73" s="656"/>
      <c r="L73" s="654"/>
      <c r="M73" s="655"/>
      <c r="N73" s="655">
        <v>1</v>
      </c>
      <c r="O73" s="655">
        <v>1</v>
      </c>
      <c r="P73" s="655"/>
      <c r="Q73" s="655"/>
      <c r="R73" s="655"/>
      <c r="S73" s="893"/>
      <c r="T73" s="566"/>
      <c r="U73" s="566"/>
      <c r="V73" s="566"/>
      <c r="W73" s="415"/>
      <c r="X73" s="948"/>
      <c r="Y73" s="948"/>
      <c r="Z73" s="948"/>
      <c r="AA73" s="415"/>
      <c r="AB73" s="415"/>
      <c r="AC73" s="415"/>
      <c r="AD73" s="415"/>
      <c r="AE73" s="415"/>
      <c r="AF73" s="415"/>
      <c r="AG73" s="415"/>
      <c r="AH73" s="415"/>
      <c r="AI73" s="415"/>
      <c r="AJ73" s="415"/>
      <c r="AK73" s="415"/>
      <c r="AL73" s="415"/>
      <c r="AM73" s="415"/>
      <c r="AN73" s="415"/>
      <c r="AO73" s="415"/>
      <c r="AP73" s="415"/>
      <c r="AQ73" s="415"/>
      <c r="AR73" s="415"/>
      <c r="AS73" s="415"/>
    </row>
    <row r="74" spans="1:45" s="512" customFormat="1" ht="15.75" customHeight="1" thickBot="1">
      <c r="A74" s="895"/>
      <c r="B74" s="660" t="s">
        <v>167</v>
      </c>
      <c r="C74" s="610"/>
      <c r="D74" s="765">
        <v>5</v>
      </c>
      <c r="E74" s="610"/>
      <c r="F74" s="661">
        <v>48</v>
      </c>
      <c r="G74" s="662">
        <v>16</v>
      </c>
      <c r="H74" s="663">
        <v>32</v>
      </c>
      <c r="I74" s="664"/>
      <c r="J74" s="664">
        <v>32</v>
      </c>
      <c r="K74" s="665"/>
      <c r="L74" s="666"/>
      <c r="M74" s="667"/>
      <c r="N74" s="667"/>
      <c r="O74" s="667"/>
      <c r="P74" s="667">
        <v>2</v>
      </c>
      <c r="Q74" s="667"/>
      <c r="R74" s="667"/>
      <c r="S74" s="896"/>
      <c r="T74" s="1195"/>
      <c r="U74" s="1195"/>
      <c r="V74" s="1195"/>
      <c r="W74" s="415"/>
      <c r="X74" s="949"/>
      <c r="Y74" s="949"/>
      <c r="Z74" s="949"/>
      <c r="AA74" s="950"/>
      <c r="AB74" s="950"/>
      <c r="AC74" s="415"/>
      <c r="AD74" s="415"/>
      <c r="AE74" s="415"/>
      <c r="AF74" s="415"/>
      <c r="AG74" s="415"/>
      <c r="AH74" s="415"/>
      <c r="AI74" s="415"/>
      <c r="AJ74" s="415"/>
      <c r="AK74" s="415"/>
      <c r="AL74" s="415"/>
      <c r="AM74" s="415"/>
      <c r="AN74" s="415"/>
      <c r="AO74" s="415"/>
      <c r="AP74" s="415"/>
      <c r="AQ74" s="415"/>
      <c r="AR74" s="415"/>
      <c r="AS74" s="415"/>
    </row>
    <row r="75" spans="1:26" ht="15" customHeight="1">
      <c r="A75" s="719" t="s">
        <v>202</v>
      </c>
      <c r="B75" s="324" t="s">
        <v>166</v>
      </c>
      <c r="C75" s="232"/>
      <c r="D75" s="551">
        <v>4</v>
      </c>
      <c r="E75" s="797">
        <v>3</v>
      </c>
      <c r="F75" s="571">
        <v>54</v>
      </c>
      <c r="G75" s="570">
        <v>18</v>
      </c>
      <c r="H75" s="548">
        <v>36</v>
      </c>
      <c r="I75" s="549"/>
      <c r="J75" s="549"/>
      <c r="K75" s="572">
        <v>36</v>
      </c>
      <c r="L75" s="548"/>
      <c r="M75" s="549"/>
      <c r="N75" s="549">
        <v>1</v>
      </c>
      <c r="O75" s="549">
        <v>1</v>
      </c>
      <c r="P75" s="549"/>
      <c r="Q75" s="549"/>
      <c r="R75" s="549"/>
      <c r="S75" s="891"/>
      <c r="T75" s="566"/>
      <c r="U75" s="566"/>
      <c r="V75" s="566"/>
      <c r="W75" s="6"/>
      <c r="X75" s="6"/>
      <c r="Y75" s="6"/>
      <c r="Z75" s="6"/>
    </row>
    <row r="76" spans="1:26" ht="15" customHeight="1" thickBot="1">
      <c r="A76" s="719" t="s">
        <v>203</v>
      </c>
      <c r="B76" s="324" t="s">
        <v>167</v>
      </c>
      <c r="C76" s="232"/>
      <c r="D76" s="551">
        <v>8</v>
      </c>
      <c r="E76" s="551">
        <v>6.7</v>
      </c>
      <c r="F76" s="571">
        <v>113</v>
      </c>
      <c r="G76" s="570">
        <v>38</v>
      </c>
      <c r="H76" s="548">
        <v>75</v>
      </c>
      <c r="I76" s="549"/>
      <c r="J76" s="549">
        <v>75</v>
      </c>
      <c r="K76" s="572"/>
      <c r="L76" s="548"/>
      <c r="M76" s="549"/>
      <c r="N76" s="549"/>
      <c r="O76" s="549"/>
      <c r="P76" s="549"/>
      <c r="Q76" s="549">
        <v>2</v>
      </c>
      <c r="R76" s="549">
        <v>1</v>
      </c>
      <c r="S76" s="891">
        <v>1</v>
      </c>
      <c r="T76" s="566"/>
      <c r="U76" s="566"/>
      <c r="V76" s="566"/>
      <c r="W76" s="6"/>
      <c r="X76" s="6"/>
      <c r="Y76" s="6"/>
      <c r="Z76" s="6"/>
    </row>
    <row r="77" spans="1:45" s="512" customFormat="1" ht="25.5" customHeight="1" thickBot="1">
      <c r="A77" s="676" t="s">
        <v>179</v>
      </c>
      <c r="B77" s="329" t="s">
        <v>168</v>
      </c>
      <c r="C77" s="970">
        <v>6</v>
      </c>
      <c r="D77" s="971">
        <v>8</v>
      </c>
      <c r="E77" s="970" t="s">
        <v>377</v>
      </c>
      <c r="F77" s="677">
        <v>156</v>
      </c>
      <c r="G77" s="676">
        <v>49</v>
      </c>
      <c r="H77" s="678">
        <v>107</v>
      </c>
      <c r="I77" s="646"/>
      <c r="J77" s="646">
        <v>107</v>
      </c>
      <c r="K77" s="647"/>
      <c r="L77" s="678">
        <v>1</v>
      </c>
      <c r="M77" s="691"/>
      <c r="N77" s="691"/>
      <c r="O77" s="691">
        <v>1</v>
      </c>
      <c r="P77" s="691">
        <v>1</v>
      </c>
      <c r="Q77" s="691">
        <v>1</v>
      </c>
      <c r="R77" s="691">
        <v>1</v>
      </c>
      <c r="S77" s="723">
        <v>1</v>
      </c>
      <c r="T77" s="566"/>
      <c r="U77" s="566"/>
      <c r="V77" s="566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415"/>
      <c r="AL77" s="415"/>
      <c r="AM77" s="415"/>
      <c r="AN77" s="415"/>
      <c r="AO77" s="415"/>
      <c r="AP77" s="415"/>
      <c r="AQ77" s="415"/>
      <c r="AR77" s="415"/>
      <c r="AS77" s="415"/>
    </row>
    <row r="78" spans="1:26" ht="15" customHeight="1" thickBot="1">
      <c r="A78" s="133" t="s">
        <v>204</v>
      </c>
      <c r="B78" s="324" t="s">
        <v>168</v>
      </c>
      <c r="C78" s="538"/>
      <c r="D78" s="551">
        <v>7</v>
      </c>
      <c r="E78" s="776" t="s">
        <v>368</v>
      </c>
      <c r="F78" s="571">
        <v>186</v>
      </c>
      <c r="G78" s="570">
        <v>62</v>
      </c>
      <c r="H78" s="548">
        <v>124</v>
      </c>
      <c r="I78" s="549"/>
      <c r="J78" s="549">
        <v>124</v>
      </c>
      <c r="K78" s="572"/>
      <c r="L78" s="548">
        <v>1</v>
      </c>
      <c r="M78" s="549">
        <v>1</v>
      </c>
      <c r="N78" s="549">
        <v>1</v>
      </c>
      <c r="O78" s="549">
        <v>1</v>
      </c>
      <c r="P78" s="549">
        <v>1</v>
      </c>
      <c r="Q78" s="549">
        <v>1</v>
      </c>
      <c r="R78" s="549">
        <v>1</v>
      </c>
      <c r="S78" s="891"/>
      <c r="T78" s="1195"/>
      <c r="U78" s="1195"/>
      <c r="V78" s="1195"/>
      <c r="W78" s="6"/>
      <c r="X78" s="6"/>
      <c r="Y78" s="6"/>
      <c r="Z78" s="6"/>
    </row>
    <row r="79" spans="1:45" s="512" customFormat="1" ht="27.75" customHeight="1">
      <c r="A79" s="670" t="s">
        <v>313</v>
      </c>
      <c r="B79" s="671" t="s">
        <v>312</v>
      </c>
      <c r="C79" s="762" t="s">
        <v>327</v>
      </c>
      <c r="D79" s="969">
        <v>2.4</v>
      </c>
      <c r="E79" s="762" t="s">
        <v>328</v>
      </c>
      <c r="F79" s="673">
        <v>269</v>
      </c>
      <c r="G79" s="670">
        <v>86</v>
      </c>
      <c r="H79" s="674">
        <v>183</v>
      </c>
      <c r="I79" s="658"/>
      <c r="J79" s="658">
        <v>40</v>
      </c>
      <c r="K79" s="659">
        <v>163</v>
      </c>
      <c r="L79" s="674">
        <v>1</v>
      </c>
      <c r="M79" s="689">
        <v>1</v>
      </c>
      <c r="N79" s="689">
        <v>1</v>
      </c>
      <c r="O79" s="689">
        <v>3</v>
      </c>
      <c r="P79" s="689">
        <v>1</v>
      </c>
      <c r="Q79" s="689">
        <v>1</v>
      </c>
      <c r="R79" s="689">
        <v>1</v>
      </c>
      <c r="S79" s="690">
        <v>1</v>
      </c>
      <c r="T79" s="566"/>
      <c r="U79" s="566"/>
      <c r="V79" s="566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415"/>
      <c r="AL79" s="415"/>
      <c r="AM79" s="415"/>
      <c r="AN79" s="415"/>
      <c r="AO79" s="415"/>
      <c r="AP79" s="415"/>
      <c r="AQ79" s="415"/>
      <c r="AR79" s="415"/>
      <c r="AS79" s="415"/>
    </row>
    <row r="80" spans="1:45" s="512" customFormat="1" ht="30" customHeight="1">
      <c r="A80" s="897"/>
      <c r="B80" s="648" t="s">
        <v>300</v>
      </c>
      <c r="C80" s="613" t="s">
        <v>327</v>
      </c>
      <c r="D80" s="766">
        <v>2</v>
      </c>
      <c r="E80" s="613" t="s">
        <v>328</v>
      </c>
      <c r="F80" s="649">
        <v>209</v>
      </c>
      <c r="G80" s="650">
        <v>66</v>
      </c>
      <c r="H80" s="651">
        <v>143</v>
      </c>
      <c r="I80" s="652"/>
      <c r="J80" s="652"/>
      <c r="K80" s="653">
        <v>143</v>
      </c>
      <c r="L80" s="654">
        <v>1</v>
      </c>
      <c r="M80" s="655">
        <v>1</v>
      </c>
      <c r="N80" s="655">
        <v>1</v>
      </c>
      <c r="O80" s="655">
        <v>1</v>
      </c>
      <c r="P80" s="655">
        <v>1</v>
      </c>
      <c r="Q80" s="655">
        <v>1</v>
      </c>
      <c r="R80" s="655">
        <v>1</v>
      </c>
      <c r="S80" s="893">
        <v>1</v>
      </c>
      <c r="T80" s="566"/>
      <c r="U80" s="566"/>
      <c r="V80" s="566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</row>
    <row r="81" spans="1:45" s="512" customFormat="1" ht="15" customHeight="1" thickBot="1">
      <c r="A81" s="895"/>
      <c r="B81" s="660" t="s">
        <v>170</v>
      </c>
      <c r="C81" s="610"/>
      <c r="D81" s="765">
        <v>4</v>
      </c>
      <c r="E81" s="610"/>
      <c r="F81" s="661">
        <v>60</v>
      </c>
      <c r="G81" s="662">
        <v>20</v>
      </c>
      <c r="H81" s="663">
        <v>40</v>
      </c>
      <c r="I81" s="664"/>
      <c r="J81" s="664">
        <v>40</v>
      </c>
      <c r="K81" s="665"/>
      <c r="L81" s="666"/>
      <c r="M81" s="667"/>
      <c r="N81" s="667"/>
      <c r="O81" s="667">
        <v>2</v>
      </c>
      <c r="P81" s="667"/>
      <c r="Q81" s="667"/>
      <c r="R81" s="667"/>
      <c r="S81" s="896"/>
      <c r="T81" s="566"/>
      <c r="U81" s="566"/>
      <c r="V81" s="566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</row>
    <row r="82" spans="1:45" s="512" customFormat="1" ht="15.75" customHeight="1" thickBot="1">
      <c r="A82" s="675" t="s">
        <v>303</v>
      </c>
      <c r="B82" s="692" t="s">
        <v>60</v>
      </c>
      <c r="C82" s="763"/>
      <c r="D82" s="767">
        <v>2</v>
      </c>
      <c r="E82" s="763">
        <v>1</v>
      </c>
      <c r="F82" s="693">
        <v>54</v>
      </c>
      <c r="G82" s="694">
        <v>18</v>
      </c>
      <c r="H82" s="695">
        <v>36</v>
      </c>
      <c r="I82" s="696"/>
      <c r="J82" s="696"/>
      <c r="K82" s="697">
        <v>36</v>
      </c>
      <c r="L82" s="695">
        <v>1</v>
      </c>
      <c r="M82" s="698">
        <v>1</v>
      </c>
      <c r="N82" s="696"/>
      <c r="O82" s="696"/>
      <c r="P82" s="696"/>
      <c r="Q82" s="696"/>
      <c r="R82" s="696"/>
      <c r="S82" s="898"/>
      <c r="T82" s="566"/>
      <c r="U82" s="566"/>
      <c r="V82" s="566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</row>
    <row r="83" spans="1:26" ht="16.5" customHeight="1" thickBot="1">
      <c r="A83" s="900" t="s">
        <v>224</v>
      </c>
      <c r="B83" s="821" t="s">
        <v>365</v>
      </c>
      <c r="C83" s="822"/>
      <c r="D83" s="980">
        <v>6</v>
      </c>
      <c r="E83" s="981" t="s">
        <v>370</v>
      </c>
      <c r="F83" s="982" t="s">
        <v>369</v>
      </c>
      <c r="G83" s="983"/>
      <c r="H83" s="984"/>
      <c r="I83" s="823"/>
      <c r="J83" s="823"/>
      <c r="K83" s="824"/>
      <c r="L83" s="942"/>
      <c r="M83" s="943"/>
      <c r="N83" s="943"/>
      <c r="O83" s="943"/>
      <c r="P83" s="943"/>
      <c r="Q83" s="943"/>
      <c r="R83" s="943"/>
      <c r="S83" s="944"/>
      <c r="T83" s="1096"/>
      <c r="U83" s="1096"/>
      <c r="V83" s="1096"/>
      <c r="W83" s="6"/>
      <c r="X83" s="6"/>
      <c r="Y83" s="6"/>
      <c r="Z83" s="6"/>
    </row>
    <row r="84" spans="1:45" ht="15.75" customHeight="1" thickBot="1">
      <c r="A84" s="902"/>
      <c r="B84" s="699" t="s">
        <v>171</v>
      </c>
      <c r="C84" s="764"/>
      <c r="D84" s="768"/>
      <c r="E84" s="700"/>
      <c r="F84" s="614"/>
      <c r="G84" s="615"/>
      <c r="H84" s="616"/>
      <c r="I84" s="617"/>
      <c r="J84" s="617"/>
      <c r="K84" s="618"/>
      <c r="L84" s="721">
        <f>SUM(L67:L72,L75,L76,L77,L78,L79,L82)</f>
        <v>8</v>
      </c>
      <c r="M84" s="722">
        <f aca="true" t="shared" si="3" ref="M84:S84">SUM(M67:M72,M75,M76,M77,M78,M79,M82)</f>
        <v>7</v>
      </c>
      <c r="N84" s="722">
        <f t="shared" si="3"/>
        <v>10</v>
      </c>
      <c r="O84" s="722">
        <f t="shared" si="3"/>
        <v>13</v>
      </c>
      <c r="P84" s="722">
        <f t="shared" si="3"/>
        <v>14</v>
      </c>
      <c r="Q84" s="722">
        <f t="shared" si="3"/>
        <v>14</v>
      </c>
      <c r="R84" s="722">
        <f t="shared" si="3"/>
        <v>13</v>
      </c>
      <c r="S84" s="901">
        <f t="shared" si="3"/>
        <v>12</v>
      </c>
      <c r="T84" s="577"/>
      <c r="U84" s="577"/>
      <c r="V84" s="577"/>
      <c r="W84" s="415"/>
      <c r="X84" s="415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:26" ht="15.75" thickBot="1">
      <c r="A85" s="903"/>
      <c r="B85" s="828"/>
      <c r="C85" s="829"/>
      <c r="D85" s="830"/>
      <c r="E85" s="829"/>
      <c r="F85" s="831"/>
      <c r="G85" s="832"/>
      <c r="H85" s="833"/>
      <c r="I85" s="834"/>
      <c r="J85" s="834"/>
      <c r="K85" s="835"/>
      <c r="L85" s="945"/>
      <c r="M85" s="946"/>
      <c r="N85" s="946"/>
      <c r="O85" s="946"/>
      <c r="P85" s="946"/>
      <c r="Q85" s="946"/>
      <c r="R85" s="946"/>
      <c r="S85" s="947"/>
      <c r="T85" s="577"/>
      <c r="U85" s="577"/>
      <c r="V85" s="577"/>
      <c r="W85" s="415"/>
      <c r="X85" s="415"/>
      <c r="Y85" s="6"/>
      <c r="Z85" s="6"/>
    </row>
    <row r="86" spans="1:45" ht="15.75">
      <c r="A86" s="905" t="s">
        <v>174</v>
      </c>
      <c r="B86" s="825" t="s">
        <v>181</v>
      </c>
      <c r="C86" s="709" t="s">
        <v>331</v>
      </c>
      <c r="D86" s="826"/>
      <c r="E86" s="709"/>
      <c r="F86" s="683">
        <f>SUM(F87,F90,F94)</f>
        <v>514</v>
      </c>
      <c r="G86" s="827">
        <f>SUM(G87,G90,G94)</f>
        <v>174</v>
      </c>
      <c r="H86" s="827">
        <f>SUM(H87,H90,H94)</f>
        <v>340</v>
      </c>
      <c r="I86" s="652"/>
      <c r="J86" s="234"/>
      <c r="K86" s="235"/>
      <c r="L86" s="211"/>
      <c r="M86" s="199"/>
      <c r="N86" s="199"/>
      <c r="O86" s="199"/>
      <c r="P86" s="199"/>
      <c r="Q86" s="199"/>
      <c r="R86" s="199"/>
      <c r="S86" s="203"/>
      <c r="T86" s="564"/>
      <c r="U86" s="564"/>
      <c r="V86" s="564"/>
      <c r="W86" s="415"/>
      <c r="X86" s="415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:45" ht="30">
      <c r="A87" s="906" t="s">
        <v>184</v>
      </c>
      <c r="B87" s="729" t="s">
        <v>182</v>
      </c>
      <c r="C87" s="538"/>
      <c r="D87" s="769">
        <v>4.5</v>
      </c>
      <c r="E87" s="972">
        <v>3</v>
      </c>
      <c r="F87" s="545">
        <v>156</v>
      </c>
      <c r="G87" s="720">
        <v>52</v>
      </c>
      <c r="H87" s="792">
        <v>104</v>
      </c>
      <c r="I87" s="634"/>
      <c r="J87" s="218"/>
      <c r="K87" s="227"/>
      <c r="L87" s="123"/>
      <c r="M87" s="124"/>
      <c r="N87" s="702">
        <v>2</v>
      </c>
      <c r="O87" s="702">
        <v>2</v>
      </c>
      <c r="P87" s="702">
        <v>2</v>
      </c>
      <c r="Q87" s="124"/>
      <c r="R87" s="124"/>
      <c r="S87" s="125"/>
      <c r="T87" s="566"/>
      <c r="U87" s="566"/>
      <c r="V87" s="566"/>
      <c r="W87" s="415"/>
      <c r="X87" s="415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:45" ht="14.25">
      <c r="A88" s="122"/>
      <c r="B88" s="335" t="s">
        <v>275</v>
      </c>
      <c r="C88" s="286"/>
      <c r="D88" s="770">
        <v>4</v>
      </c>
      <c r="E88" s="538">
        <v>3</v>
      </c>
      <c r="F88" s="574">
        <v>108</v>
      </c>
      <c r="G88" s="575">
        <v>36</v>
      </c>
      <c r="H88" s="859">
        <v>72</v>
      </c>
      <c r="I88" s="218">
        <v>72</v>
      </c>
      <c r="J88" s="218"/>
      <c r="K88" s="227"/>
      <c r="L88" s="123"/>
      <c r="M88" s="124"/>
      <c r="N88" s="124">
        <v>2</v>
      </c>
      <c r="O88" s="124">
        <v>2</v>
      </c>
      <c r="P88" s="124"/>
      <c r="Q88" s="124"/>
      <c r="R88" s="124"/>
      <c r="S88" s="125"/>
      <c r="T88" s="566"/>
      <c r="U88" s="566"/>
      <c r="V88" s="566"/>
      <c r="W88" s="415"/>
      <c r="X88" s="415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:45" ht="15" thickBot="1">
      <c r="A89" s="141"/>
      <c r="B89" s="730" t="s">
        <v>305</v>
      </c>
      <c r="C89" s="609"/>
      <c r="D89" s="771">
        <v>5</v>
      </c>
      <c r="E89" s="610"/>
      <c r="F89" s="348">
        <v>48</v>
      </c>
      <c r="G89" s="228">
        <v>16</v>
      </c>
      <c r="H89" s="229">
        <v>32</v>
      </c>
      <c r="I89" s="222">
        <v>32</v>
      </c>
      <c r="J89" s="222"/>
      <c r="K89" s="230"/>
      <c r="L89" s="169"/>
      <c r="M89" s="143"/>
      <c r="N89" s="143"/>
      <c r="O89" s="143"/>
      <c r="P89" s="143">
        <v>2</v>
      </c>
      <c r="Q89" s="143"/>
      <c r="R89" s="143"/>
      <c r="S89" s="603"/>
      <c r="T89" s="1195"/>
      <c r="U89" s="1195"/>
      <c r="V89" s="1195"/>
      <c r="W89" s="415"/>
      <c r="X89" s="415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:45" ht="29.25" customHeight="1">
      <c r="A90" s="701" t="s">
        <v>185</v>
      </c>
      <c r="B90" s="966" t="s">
        <v>183</v>
      </c>
      <c r="C90" s="701">
        <v>5</v>
      </c>
      <c r="D90" s="607">
        <v>8</v>
      </c>
      <c r="E90" s="701" t="s">
        <v>362</v>
      </c>
      <c r="F90" s="607">
        <v>252</v>
      </c>
      <c r="G90" s="701">
        <v>87</v>
      </c>
      <c r="H90" s="827">
        <v>165</v>
      </c>
      <c r="I90" s="234"/>
      <c r="J90" s="234"/>
      <c r="K90" s="235"/>
      <c r="L90" s="149"/>
      <c r="M90" s="150"/>
      <c r="N90" s="703">
        <v>1</v>
      </c>
      <c r="O90" s="703">
        <v>2</v>
      </c>
      <c r="P90" s="703">
        <v>1</v>
      </c>
      <c r="Q90" s="703">
        <v>1</v>
      </c>
      <c r="R90" s="703">
        <v>1</v>
      </c>
      <c r="S90" s="899">
        <v>3</v>
      </c>
      <c r="T90" s="1109"/>
      <c r="U90" s="1109"/>
      <c r="V90" s="1109"/>
      <c r="W90" s="415"/>
      <c r="X90" s="415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:45" s="512" customFormat="1" ht="15" customHeight="1">
      <c r="A91" s="907"/>
      <c r="B91" s="731" t="s">
        <v>48</v>
      </c>
      <c r="C91" s="606">
        <v>5</v>
      </c>
      <c r="D91" s="605"/>
      <c r="E91" s="606">
        <v>3.4</v>
      </c>
      <c r="F91" s="573">
        <v>113</v>
      </c>
      <c r="G91" s="625">
        <v>41</v>
      </c>
      <c r="H91" s="626">
        <v>72</v>
      </c>
      <c r="I91" s="635"/>
      <c r="J91" s="635">
        <v>72</v>
      </c>
      <c r="K91" s="669"/>
      <c r="L91" s="668"/>
      <c r="M91" s="601"/>
      <c r="N91" s="627">
        <v>1</v>
      </c>
      <c r="O91" s="627">
        <v>2</v>
      </c>
      <c r="P91" s="627">
        <v>1</v>
      </c>
      <c r="Q91" s="627"/>
      <c r="R91" s="627"/>
      <c r="S91" s="908"/>
      <c r="T91" s="1109"/>
      <c r="U91" s="1109"/>
      <c r="V91" s="1109"/>
      <c r="W91" s="415"/>
      <c r="X91" s="415"/>
      <c r="Y91" s="415"/>
      <c r="Z91" s="415"/>
      <c r="AA91" s="415"/>
      <c r="AB91" s="415"/>
      <c r="AC91" s="415"/>
      <c r="AD91" s="415"/>
      <c r="AE91" s="415"/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</row>
    <row r="92" spans="1:45" s="512" customFormat="1" ht="15" customHeight="1">
      <c r="A92" s="907"/>
      <c r="B92" s="732" t="s">
        <v>68</v>
      </c>
      <c r="C92" s="725"/>
      <c r="D92" s="772">
        <v>8</v>
      </c>
      <c r="E92" s="606">
        <v>6.7</v>
      </c>
      <c r="F92" s="573">
        <v>82</v>
      </c>
      <c r="G92" s="625">
        <v>27</v>
      </c>
      <c r="H92" s="626">
        <v>55</v>
      </c>
      <c r="I92" s="635"/>
      <c r="J92" s="635"/>
      <c r="K92" s="669">
        <v>55</v>
      </c>
      <c r="L92" s="668"/>
      <c r="M92" s="601"/>
      <c r="N92" s="627"/>
      <c r="O92" s="627"/>
      <c r="P92" s="627"/>
      <c r="Q92" s="627">
        <v>1</v>
      </c>
      <c r="R92" s="627">
        <v>1</v>
      </c>
      <c r="S92" s="908">
        <v>1</v>
      </c>
      <c r="T92" s="1109"/>
      <c r="U92" s="1109"/>
      <c r="V92" s="1109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5"/>
      <c r="AK92" s="415"/>
      <c r="AL92" s="415"/>
      <c r="AM92" s="415"/>
      <c r="AN92" s="415"/>
      <c r="AO92" s="415"/>
      <c r="AP92" s="415"/>
      <c r="AQ92" s="415"/>
      <c r="AR92" s="415"/>
      <c r="AS92" s="415"/>
    </row>
    <row r="93" spans="1:45" s="512" customFormat="1" ht="15" customHeight="1" thickBot="1">
      <c r="A93" s="907"/>
      <c r="B93" s="751" t="s">
        <v>308</v>
      </c>
      <c r="C93" s="751"/>
      <c r="D93" s="774"/>
      <c r="E93" s="611">
        <v>8</v>
      </c>
      <c r="F93" s="605">
        <v>57</v>
      </c>
      <c r="G93" s="606">
        <v>19</v>
      </c>
      <c r="H93" s="629">
        <v>38</v>
      </c>
      <c r="I93" s="576">
        <v>38</v>
      </c>
      <c r="J93" s="576"/>
      <c r="K93" s="628"/>
      <c r="L93" s="629"/>
      <c r="M93" s="576"/>
      <c r="N93" s="576"/>
      <c r="O93" s="576"/>
      <c r="P93" s="576"/>
      <c r="Q93" s="576"/>
      <c r="R93" s="576"/>
      <c r="S93" s="909">
        <v>2</v>
      </c>
      <c r="T93" s="1109"/>
      <c r="U93" s="1109"/>
      <c r="V93" s="1109"/>
      <c r="W93" s="415"/>
      <c r="X93" s="415"/>
      <c r="Y93" s="415"/>
      <c r="Z93" s="415"/>
      <c r="AA93" s="415"/>
      <c r="AB93" s="415"/>
      <c r="AC93" s="415"/>
      <c r="AD93" s="415"/>
      <c r="AE93" s="415"/>
      <c r="AF93" s="415"/>
      <c r="AG93" s="415"/>
      <c r="AH93" s="415"/>
      <c r="AI93" s="415"/>
      <c r="AJ93" s="415"/>
      <c r="AK93" s="415"/>
      <c r="AL93" s="415"/>
      <c r="AM93" s="415"/>
      <c r="AN93" s="415"/>
      <c r="AO93" s="415"/>
      <c r="AP93" s="415"/>
      <c r="AQ93" s="415"/>
      <c r="AR93" s="415"/>
      <c r="AS93" s="415"/>
    </row>
    <row r="94" spans="1:26" ht="15" customHeight="1" thickBot="1">
      <c r="A94" s="910" t="s">
        <v>207</v>
      </c>
      <c r="B94" s="846" t="s">
        <v>363</v>
      </c>
      <c r="C94" s="847"/>
      <c r="D94" s="848">
        <v>8</v>
      </c>
      <c r="E94" s="849" t="s">
        <v>323</v>
      </c>
      <c r="F94" s="850">
        <v>106</v>
      </c>
      <c r="G94" s="851">
        <v>35</v>
      </c>
      <c r="H94" s="852">
        <v>71</v>
      </c>
      <c r="I94" s="853"/>
      <c r="J94" s="853"/>
      <c r="K94" s="854">
        <v>71</v>
      </c>
      <c r="L94" s="852"/>
      <c r="M94" s="853"/>
      <c r="N94" s="853"/>
      <c r="O94" s="853"/>
      <c r="P94" s="853">
        <v>1</v>
      </c>
      <c r="Q94" s="853">
        <v>1</v>
      </c>
      <c r="R94" s="853">
        <v>1</v>
      </c>
      <c r="S94" s="911">
        <v>1</v>
      </c>
      <c r="T94" s="568"/>
      <c r="U94" s="568"/>
      <c r="V94" s="568"/>
      <c r="W94" s="6"/>
      <c r="X94" s="6"/>
      <c r="Y94" s="6"/>
      <c r="Z94" s="6"/>
    </row>
    <row r="95" spans="1:26" ht="15.75" thickBot="1">
      <c r="A95" s="289" t="s">
        <v>226</v>
      </c>
      <c r="B95" s="743" t="s">
        <v>364</v>
      </c>
      <c r="C95" s="838"/>
      <c r="D95" s="839">
        <v>4</v>
      </c>
      <c r="E95" s="840">
        <v>3</v>
      </c>
      <c r="F95" s="888" t="s">
        <v>240</v>
      </c>
      <c r="G95" s="297"/>
      <c r="H95" s="841"/>
      <c r="I95" s="261"/>
      <c r="J95" s="261"/>
      <c r="K95" s="262"/>
      <c r="L95" s="579"/>
      <c r="M95" s="580"/>
      <c r="N95" s="580">
        <v>1</v>
      </c>
      <c r="O95" s="580">
        <v>1</v>
      </c>
      <c r="P95" s="580"/>
      <c r="Q95" s="580"/>
      <c r="R95" s="580"/>
      <c r="S95" s="912"/>
      <c r="T95" s="1096"/>
      <c r="U95" s="1096"/>
      <c r="V95" s="1096"/>
      <c r="W95" s="6"/>
      <c r="X95" s="6"/>
      <c r="Y95" s="6"/>
      <c r="Z95" s="6"/>
    </row>
    <row r="96" spans="1:45" s="7" customFormat="1" ht="15.75" thickBot="1">
      <c r="A96" s="141"/>
      <c r="B96" s="315" t="s">
        <v>171</v>
      </c>
      <c r="C96" s="207"/>
      <c r="D96" s="775"/>
      <c r="E96" s="536"/>
      <c r="F96" s="348"/>
      <c r="G96" s="228"/>
      <c r="H96" s="229"/>
      <c r="I96" s="222"/>
      <c r="J96" s="222"/>
      <c r="K96" s="230"/>
      <c r="L96" s="678">
        <f aca="true" t="shared" si="4" ref="L96:S96">SUM(L87,L90,L94)</f>
        <v>0</v>
      </c>
      <c r="M96" s="858">
        <f t="shared" si="4"/>
        <v>0</v>
      </c>
      <c r="N96" s="858">
        <f t="shared" si="4"/>
        <v>3</v>
      </c>
      <c r="O96" s="858">
        <f t="shared" si="4"/>
        <v>4</v>
      </c>
      <c r="P96" s="858">
        <f t="shared" si="4"/>
        <v>4</v>
      </c>
      <c r="Q96" s="858">
        <f t="shared" si="4"/>
        <v>2</v>
      </c>
      <c r="R96" s="858">
        <f t="shared" si="4"/>
        <v>2</v>
      </c>
      <c r="S96" s="677">
        <f t="shared" si="4"/>
        <v>4</v>
      </c>
      <c r="T96" s="577"/>
      <c r="U96" s="577"/>
      <c r="V96" s="577"/>
      <c r="W96" s="415"/>
      <c r="X96" s="415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26" ht="15.75" thickBot="1">
      <c r="A97" s="903"/>
      <c r="B97" s="828"/>
      <c r="C97" s="829"/>
      <c r="D97" s="830"/>
      <c r="E97" s="829"/>
      <c r="F97" s="831"/>
      <c r="G97" s="832"/>
      <c r="H97" s="833"/>
      <c r="I97" s="834"/>
      <c r="J97" s="834"/>
      <c r="K97" s="835"/>
      <c r="L97" s="836"/>
      <c r="M97" s="837"/>
      <c r="N97" s="837"/>
      <c r="O97" s="837"/>
      <c r="P97" s="837"/>
      <c r="Q97" s="837"/>
      <c r="R97" s="837"/>
      <c r="S97" s="904"/>
      <c r="T97" s="577"/>
      <c r="U97" s="577"/>
      <c r="V97" s="577"/>
      <c r="W97" s="415"/>
      <c r="X97" s="415"/>
      <c r="Y97" s="6"/>
      <c r="Z97" s="6"/>
    </row>
    <row r="98" spans="1:45" ht="31.5">
      <c r="A98" s="173" t="s">
        <v>189</v>
      </c>
      <c r="B98" s="793" t="s">
        <v>295</v>
      </c>
      <c r="C98" s="786" t="s">
        <v>331</v>
      </c>
      <c r="D98" s="508"/>
      <c r="E98" s="786"/>
      <c r="F98" s="673">
        <f>SUM(F99,F102,F106)</f>
        <v>435</v>
      </c>
      <c r="G98" s="674">
        <f>SUM(G99,G102,G106)</f>
        <v>144</v>
      </c>
      <c r="H98" s="674">
        <f>SUM(H99,H102,H106)</f>
        <v>291</v>
      </c>
      <c r="I98" s="794"/>
      <c r="J98" s="794"/>
      <c r="K98" s="795"/>
      <c r="L98" s="796"/>
      <c r="M98" s="794"/>
      <c r="N98" s="794"/>
      <c r="O98" s="215"/>
      <c r="P98" s="215"/>
      <c r="Q98" s="238"/>
      <c r="R98" s="238"/>
      <c r="S98" s="239"/>
      <c r="T98" s="564"/>
      <c r="U98" s="564"/>
      <c r="V98" s="564"/>
      <c r="W98" s="415"/>
      <c r="X98" s="1123"/>
      <c r="Y98" s="1123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:45" s="512" customFormat="1" ht="29.25" customHeight="1">
      <c r="A99" s="913" t="s">
        <v>317</v>
      </c>
      <c r="B99" s="708" t="s">
        <v>318</v>
      </c>
      <c r="C99" s="967"/>
      <c r="D99" s="973" t="s">
        <v>360</v>
      </c>
      <c r="E99" s="974">
        <v>6.7</v>
      </c>
      <c r="F99" s="683">
        <v>135</v>
      </c>
      <c r="G99" s="682">
        <v>45</v>
      </c>
      <c r="H99" s="684">
        <v>90</v>
      </c>
      <c r="I99" s="652"/>
      <c r="J99" s="652"/>
      <c r="K99" s="653">
        <v>90</v>
      </c>
      <c r="L99" s="651"/>
      <c r="M99" s="652"/>
      <c r="N99" s="652"/>
      <c r="O99" s="652"/>
      <c r="P99" s="652"/>
      <c r="Q99" s="710">
        <v>1</v>
      </c>
      <c r="R99" s="710">
        <v>2</v>
      </c>
      <c r="S99" s="914">
        <v>2</v>
      </c>
      <c r="T99" s="564"/>
      <c r="U99" s="564"/>
      <c r="V99" s="564"/>
      <c r="W99" s="415"/>
      <c r="X99" s="1123"/>
      <c r="Y99" s="1123"/>
      <c r="Z99" s="415"/>
      <c r="AA99" s="415"/>
      <c r="AB99" s="415"/>
      <c r="AC99" s="415"/>
      <c r="AD99" s="415"/>
      <c r="AE99" s="415"/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</row>
    <row r="100" spans="1:45" ht="28.5">
      <c r="A100" s="915"/>
      <c r="B100" s="638" t="s">
        <v>309</v>
      </c>
      <c r="C100" s="752"/>
      <c r="D100" s="631">
        <v>8</v>
      </c>
      <c r="E100" s="962">
        <v>6.7</v>
      </c>
      <c r="F100" s="574">
        <v>107</v>
      </c>
      <c r="G100" s="575">
        <v>36</v>
      </c>
      <c r="H100" s="213">
        <v>71</v>
      </c>
      <c r="I100" s="218"/>
      <c r="J100" s="218"/>
      <c r="K100" s="227">
        <v>71</v>
      </c>
      <c r="L100" s="213"/>
      <c r="M100" s="218"/>
      <c r="N100" s="218"/>
      <c r="O100" s="218"/>
      <c r="P100" s="218"/>
      <c r="Q100" s="218">
        <v>1</v>
      </c>
      <c r="R100" s="634">
        <v>2</v>
      </c>
      <c r="S100" s="890">
        <v>1</v>
      </c>
      <c r="T100" s="1195"/>
      <c r="U100" s="1195"/>
      <c r="V100" s="1195"/>
      <c r="W100" s="415"/>
      <c r="X100" s="415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45" ht="17.25" customHeight="1" thickBot="1">
      <c r="A101" s="916"/>
      <c r="B101" s="604" t="s">
        <v>187</v>
      </c>
      <c r="C101" s="756"/>
      <c r="D101" s="141">
        <v>8</v>
      </c>
      <c r="E101" s="141"/>
      <c r="F101" s="573">
        <v>28</v>
      </c>
      <c r="G101" s="625">
        <v>9</v>
      </c>
      <c r="H101" s="612">
        <v>19</v>
      </c>
      <c r="I101" s="489"/>
      <c r="J101" s="489"/>
      <c r="K101" s="490">
        <v>19</v>
      </c>
      <c r="L101" s="612"/>
      <c r="M101" s="489"/>
      <c r="N101" s="489"/>
      <c r="O101" s="489"/>
      <c r="P101" s="489"/>
      <c r="Q101" s="489"/>
      <c r="R101" s="635"/>
      <c r="S101" s="964">
        <v>1</v>
      </c>
      <c r="T101" s="578"/>
      <c r="U101" s="578"/>
      <c r="V101" s="578"/>
      <c r="W101" s="415"/>
      <c r="X101" s="415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</row>
    <row r="102" spans="1:45" ht="30">
      <c r="A102" s="917" t="s">
        <v>191</v>
      </c>
      <c r="B102" s="707" t="s">
        <v>330</v>
      </c>
      <c r="C102" s="976"/>
      <c r="D102" s="977" t="s">
        <v>361</v>
      </c>
      <c r="E102" s="978">
        <v>5.7</v>
      </c>
      <c r="F102" s="673">
        <v>272</v>
      </c>
      <c r="G102" s="670">
        <v>90</v>
      </c>
      <c r="H102" s="636">
        <v>182</v>
      </c>
      <c r="I102" s="215"/>
      <c r="J102" s="216">
        <v>56</v>
      </c>
      <c r="K102" s="608">
        <v>87</v>
      </c>
      <c r="L102" s="706"/>
      <c r="M102" s="216"/>
      <c r="N102" s="216"/>
      <c r="O102" s="216"/>
      <c r="P102" s="688">
        <v>1</v>
      </c>
      <c r="Q102" s="688">
        <v>4</v>
      </c>
      <c r="R102" s="689">
        <v>3</v>
      </c>
      <c r="S102" s="690">
        <v>2</v>
      </c>
      <c r="T102" s="568"/>
      <c r="U102" s="568"/>
      <c r="V102" s="568"/>
      <c r="W102" s="415"/>
      <c r="X102" s="415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</row>
    <row r="103" spans="1:45" ht="28.5">
      <c r="A103" s="122"/>
      <c r="B103" s="325" t="s">
        <v>306</v>
      </c>
      <c r="C103" s="975"/>
      <c r="D103" s="951">
        <v>6.8</v>
      </c>
      <c r="E103" s="631">
        <v>7</v>
      </c>
      <c r="F103" s="574">
        <v>142</v>
      </c>
      <c r="G103" s="575">
        <v>47</v>
      </c>
      <c r="H103" s="633">
        <v>95</v>
      </c>
      <c r="I103" s="218"/>
      <c r="J103" s="218">
        <v>60</v>
      </c>
      <c r="K103" s="227">
        <v>35</v>
      </c>
      <c r="L103" s="213"/>
      <c r="M103" s="634"/>
      <c r="N103" s="634"/>
      <c r="O103" s="634"/>
      <c r="P103" s="634"/>
      <c r="Q103" s="634">
        <v>3</v>
      </c>
      <c r="R103" s="634">
        <v>1</v>
      </c>
      <c r="S103" s="890">
        <v>1</v>
      </c>
      <c r="T103" s="568"/>
      <c r="U103" s="568"/>
      <c r="V103" s="568"/>
      <c r="W103" s="415"/>
      <c r="X103" s="41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</row>
    <row r="104" spans="1:45" ht="14.25">
      <c r="A104" s="180"/>
      <c r="B104" s="515" t="s">
        <v>57</v>
      </c>
      <c r="C104" s="748"/>
      <c r="D104" s="734"/>
      <c r="E104" s="630">
        <v>7</v>
      </c>
      <c r="F104" s="605">
        <v>24</v>
      </c>
      <c r="G104" s="606">
        <v>8</v>
      </c>
      <c r="H104" s="629">
        <v>16</v>
      </c>
      <c r="I104" s="576"/>
      <c r="J104" s="576">
        <v>16</v>
      </c>
      <c r="K104" s="628"/>
      <c r="L104" s="629"/>
      <c r="M104" s="576"/>
      <c r="N104" s="576"/>
      <c r="O104" s="576"/>
      <c r="P104" s="576"/>
      <c r="Q104" s="576"/>
      <c r="R104" s="576">
        <v>1</v>
      </c>
      <c r="S104" s="909"/>
      <c r="T104" s="1195"/>
      <c r="U104" s="1195"/>
      <c r="V104" s="1195"/>
      <c r="W104" s="415"/>
      <c r="X104" s="41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</row>
    <row r="105" spans="1:45" s="512" customFormat="1" ht="15" thickBot="1">
      <c r="A105" s="907"/>
      <c r="B105" s="705" t="s">
        <v>307</v>
      </c>
      <c r="C105" s="753"/>
      <c r="D105" s="968"/>
      <c r="E105" s="987" t="s">
        <v>324</v>
      </c>
      <c r="F105" s="605">
        <v>106</v>
      </c>
      <c r="G105" s="606">
        <v>35</v>
      </c>
      <c r="H105" s="629">
        <v>71</v>
      </c>
      <c r="I105" s="576"/>
      <c r="J105" s="576"/>
      <c r="K105" s="628">
        <v>71</v>
      </c>
      <c r="L105" s="629"/>
      <c r="M105" s="576"/>
      <c r="N105" s="576"/>
      <c r="O105" s="576"/>
      <c r="P105" s="576">
        <v>1</v>
      </c>
      <c r="Q105" s="576">
        <v>1</v>
      </c>
      <c r="R105" s="576">
        <v>1</v>
      </c>
      <c r="S105" s="909">
        <v>1</v>
      </c>
      <c r="T105" s="1110"/>
      <c r="U105" s="566"/>
      <c r="V105" s="566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</row>
    <row r="106" spans="1:26" ht="14.25" customHeight="1" thickBot="1">
      <c r="A106" s="910" t="s">
        <v>205</v>
      </c>
      <c r="B106" s="855" t="s">
        <v>57</v>
      </c>
      <c r="C106" s="856"/>
      <c r="D106" s="857">
        <v>8</v>
      </c>
      <c r="E106" s="857"/>
      <c r="F106" s="850">
        <v>28</v>
      </c>
      <c r="G106" s="851">
        <v>9</v>
      </c>
      <c r="H106" s="852">
        <v>19</v>
      </c>
      <c r="I106" s="853"/>
      <c r="J106" s="853"/>
      <c r="K106" s="854">
        <v>19</v>
      </c>
      <c r="L106" s="852"/>
      <c r="M106" s="853"/>
      <c r="N106" s="853"/>
      <c r="O106" s="853"/>
      <c r="P106" s="853"/>
      <c r="Q106" s="853"/>
      <c r="R106" s="853"/>
      <c r="S106" s="918">
        <v>1</v>
      </c>
      <c r="T106" s="567"/>
      <c r="U106" s="567"/>
      <c r="V106" s="567"/>
      <c r="W106" s="6"/>
      <c r="X106" s="6"/>
      <c r="Y106" s="6"/>
      <c r="Z106" s="6"/>
    </row>
    <row r="107" spans="1:26" ht="16.5" customHeight="1" thickBot="1">
      <c r="A107" s="900" t="s">
        <v>224</v>
      </c>
      <c r="B107" s="821" t="s">
        <v>365</v>
      </c>
      <c r="C107" s="822"/>
      <c r="D107" s="980">
        <v>8</v>
      </c>
      <c r="E107" s="986">
        <v>7</v>
      </c>
      <c r="F107" s="985" t="s">
        <v>240</v>
      </c>
      <c r="G107" s="676"/>
      <c r="H107" s="678"/>
      <c r="I107" s="823"/>
      <c r="J107" s="823"/>
      <c r="K107" s="824"/>
      <c r="L107" s="721"/>
      <c r="M107" s="722"/>
      <c r="N107" s="722"/>
      <c r="O107" s="722"/>
      <c r="P107" s="722"/>
      <c r="Q107" s="722"/>
      <c r="R107" s="722"/>
      <c r="S107" s="901"/>
      <c r="T107" s="1096"/>
      <c r="U107" s="1096"/>
      <c r="V107" s="1096"/>
      <c r="W107" s="6"/>
      <c r="X107" s="6"/>
      <c r="Y107" s="6"/>
      <c r="Z107" s="6"/>
    </row>
    <row r="108" spans="1:26" ht="15.75" thickBot="1">
      <c r="A108" s="237"/>
      <c r="B108" s="315" t="s">
        <v>171</v>
      </c>
      <c r="C108" s="207"/>
      <c r="D108" s="735"/>
      <c r="E108" s="536"/>
      <c r="F108" s="350"/>
      <c r="G108" s="244"/>
      <c r="H108" s="245"/>
      <c r="I108" s="246"/>
      <c r="J108" s="246"/>
      <c r="K108" s="247"/>
      <c r="L108" s="704">
        <f>SUM(L99,L102,L106)</f>
        <v>0</v>
      </c>
      <c r="M108" s="711">
        <f>SUM(M99,M102,M106)</f>
        <v>0</v>
      </c>
      <c r="N108" s="711">
        <f aca="true" t="shared" si="5" ref="N108:S108">SUM(N99,N102,N106)</f>
        <v>0</v>
      </c>
      <c r="O108" s="711">
        <f t="shared" si="5"/>
        <v>0</v>
      </c>
      <c r="P108" s="711">
        <f t="shared" si="5"/>
        <v>1</v>
      </c>
      <c r="Q108" s="711">
        <f t="shared" si="5"/>
        <v>5</v>
      </c>
      <c r="R108" s="711">
        <f t="shared" si="5"/>
        <v>5</v>
      </c>
      <c r="S108" s="919">
        <f t="shared" si="5"/>
        <v>5</v>
      </c>
      <c r="T108" s="577"/>
      <c r="U108" s="577"/>
      <c r="V108" s="577"/>
      <c r="W108" s="415"/>
      <c r="X108" s="415"/>
      <c r="Y108" s="6"/>
      <c r="Z108" s="6"/>
    </row>
    <row r="109" spans="1:26" ht="15.75" thickBot="1">
      <c r="A109" s="251"/>
      <c r="B109" s="326"/>
      <c r="C109" s="510"/>
      <c r="D109" s="739"/>
      <c r="E109" s="510"/>
      <c r="F109" s="351"/>
      <c r="G109" s="252"/>
      <c r="H109" s="253"/>
      <c r="I109" s="254"/>
      <c r="J109" s="254"/>
      <c r="K109" s="255"/>
      <c r="L109" s="836"/>
      <c r="M109" s="837"/>
      <c r="N109" s="837"/>
      <c r="O109" s="837"/>
      <c r="P109" s="837"/>
      <c r="Q109" s="837"/>
      <c r="R109" s="837"/>
      <c r="S109" s="904"/>
      <c r="T109" s="577"/>
      <c r="U109" s="577"/>
      <c r="V109" s="577"/>
      <c r="W109" s="415"/>
      <c r="X109" s="415"/>
      <c r="Y109" s="6"/>
      <c r="Z109" s="6"/>
    </row>
    <row r="110" spans="1:33" s="406" customFormat="1" ht="16.5" customHeight="1" thickBot="1">
      <c r="A110" s="259"/>
      <c r="B110" s="842" t="s">
        <v>345</v>
      </c>
      <c r="C110" s="511"/>
      <c r="D110" s="738"/>
      <c r="E110" s="511"/>
      <c r="F110" s="352">
        <f>SUM(F41)</f>
        <v>5616</v>
      </c>
      <c r="G110" s="264">
        <f>SUM(G41)</f>
        <v>1872</v>
      </c>
      <c r="H110" s="265">
        <f>SUM(H41)</f>
        <v>3744</v>
      </c>
      <c r="I110" s="261"/>
      <c r="J110" s="261"/>
      <c r="K110" s="263"/>
      <c r="L110" s="550"/>
      <c r="M110" s="546"/>
      <c r="N110" s="546"/>
      <c r="O110" s="546"/>
      <c r="P110" s="546"/>
      <c r="Q110" s="546"/>
      <c r="R110" s="546"/>
      <c r="S110" s="920"/>
      <c r="T110" s="1096"/>
      <c r="U110" s="1096"/>
      <c r="V110" s="1096"/>
      <c r="W110" s="415"/>
      <c r="X110" s="1123"/>
      <c r="Y110" s="1123"/>
      <c r="Z110" s="415"/>
      <c r="AA110" s="415"/>
      <c r="AB110" s="415"/>
      <c r="AC110" s="415"/>
      <c r="AD110" s="415"/>
      <c r="AE110" s="415"/>
      <c r="AF110" s="415"/>
      <c r="AG110" s="415"/>
    </row>
    <row r="111" spans="1:33" s="189" customFormat="1" ht="16.5" customHeight="1" thickBot="1">
      <c r="A111" s="271"/>
      <c r="B111" s="842" t="s">
        <v>359</v>
      </c>
      <c r="C111" s="539"/>
      <c r="D111" s="740"/>
      <c r="E111" s="539"/>
      <c r="F111" s="937">
        <f>SUM(F22,F41)</f>
        <v>7722</v>
      </c>
      <c r="G111" s="938">
        <f>SUM(G22,G41)</f>
        <v>2574</v>
      </c>
      <c r="H111" s="939">
        <f>SUM(H22,H41)</f>
        <v>5148</v>
      </c>
      <c r="I111" s="161"/>
      <c r="J111" s="161"/>
      <c r="K111" s="274"/>
      <c r="L111" s="550"/>
      <c r="M111" s="546"/>
      <c r="N111" s="546"/>
      <c r="O111" s="546"/>
      <c r="P111" s="546"/>
      <c r="Q111" s="546"/>
      <c r="R111" s="546"/>
      <c r="S111" s="920"/>
      <c r="T111" s="1096"/>
      <c r="U111" s="1096"/>
      <c r="V111" s="1096"/>
      <c r="W111" s="415"/>
      <c r="X111" s="415"/>
      <c r="Y111" s="415"/>
      <c r="Z111" s="415"/>
      <c r="AA111" s="415"/>
      <c r="AB111" s="415"/>
      <c r="AC111" s="415"/>
      <c r="AD111" s="415"/>
      <c r="AE111" s="415"/>
      <c r="AF111" s="415"/>
      <c r="AG111" s="415"/>
    </row>
    <row r="112" spans="1:26" ht="18.75" thickBot="1">
      <c r="A112" s="271"/>
      <c r="B112" s="878" t="s">
        <v>346</v>
      </c>
      <c r="C112" s="539"/>
      <c r="D112" s="740"/>
      <c r="E112" s="539"/>
      <c r="F112" s="353"/>
      <c r="G112" s="272"/>
      <c r="H112" s="273"/>
      <c r="I112" s="161"/>
      <c r="J112" s="161"/>
      <c r="K112" s="274"/>
      <c r="L112" s="579">
        <f aca="true" t="shared" si="6" ref="L112:S112">SUM(L39,L50,L63,L84,L96,L108)</f>
        <v>36</v>
      </c>
      <c r="M112" s="580">
        <f t="shared" si="6"/>
        <v>36</v>
      </c>
      <c r="N112" s="580">
        <f t="shared" si="6"/>
        <v>36</v>
      </c>
      <c r="O112" s="580">
        <f t="shared" si="6"/>
        <v>36</v>
      </c>
      <c r="P112" s="580">
        <f t="shared" si="6"/>
        <v>36</v>
      </c>
      <c r="Q112" s="940">
        <f t="shared" si="6"/>
        <v>36</v>
      </c>
      <c r="R112" s="580">
        <f t="shared" si="6"/>
        <v>36</v>
      </c>
      <c r="S112" s="912">
        <f t="shared" si="6"/>
        <v>36</v>
      </c>
      <c r="T112" s="1096"/>
      <c r="U112" s="1096"/>
      <c r="V112" s="1096"/>
      <c r="W112" s="6"/>
      <c r="X112" s="6"/>
      <c r="Y112" s="6"/>
      <c r="Z112" s="6"/>
    </row>
    <row r="113" spans="1:26" ht="15" customHeight="1" thickBot="1">
      <c r="A113" s="921"/>
      <c r="B113" s="843" t="s">
        <v>222</v>
      </c>
      <c r="C113" s="540"/>
      <c r="D113" s="741"/>
      <c r="E113" s="540"/>
      <c r="F113" s="395"/>
      <c r="G113" s="396"/>
      <c r="H113" s="278"/>
      <c r="I113" s="161"/>
      <c r="J113" s="161"/>
      <c r="K113" s="274"/>
      <c r="L113" s="275">
        <v>54</v>
      </c>
      <c r="M113" s="276">
        <v>54</v>
      </c>
      <c r="N113" s="276">
        <v>54</v>
      </c>
      <c r="O113" s="276">
        <v>54</v>
      </c>
      <c r="P113" s="276">
        <v>54</v>
      </c>
      <c r="Q113" s="276">
        <v>54</v>
      </c>
      <c r="R113" s="276">
        <v>54</v>
      </c>
      <c r="S113" s="277">
        <v>54</v>
      </c>
      <c r="T113" s="1096"/>
      <c r="U113" s="1096"/>
      <c r="V113" s="1096"/>
      <c r="W113" s="6"/>
      <c r="X113" s="6"/>
      <c r="Y113" s="6"/>
      <c r="Z113" s="6"/>
    </row>
    <row r="114" spans="1:26" ht="15" customHeight="1" thickBot="1">
      <c r="A114" s="402"/>
      <c r="B114" s="733"/>
      <c r="C114" s="397"/>
      <c r="D114" s="742"/>
      <c r="E114" s="643"/>
      <c r="F114" s="406"/>
      <c r="G114" s="407"/>
      <c r="H114" s="408"/>
      <c r="I114" s="409"/>
      <c r="J114" s="409"/>
      <c r="K114" s="410"/>
      <c r="L114" s="411"/>
      <c r="M114" s="412"/>
      <c r="N114" s="412"/>
      <c r="O114" s="412"/>
      <c r="P114" s="412"/>
      <c r="Q114" s="412"/>
      <c r="R114" s="412"/>
      <c r="S114" s="413"/>
      <c r="T114" s="1111"/>
      <c r="U114" s="1111"/>
      <c r="V114" s="1111"/>
      <c r="W114" s="6"/>
      <c r="X114" s="6"/>
      <c r="Y114" s="6"/>
      <c r="Z114" s="6"/>
    </row>
    <row r="115" spans="1:26" ht="21" customHeight="1">
      <c r="A115" s="922" t="s">
        <v>233</v>
      </c>
      <c r="B115" s="844" t="s">
        <v>228</v>
      </c>
      <c r="C115" s="814"/>
      <c r="D115" s="815">
        <v>8</v>
      </c>
      <c r="E115" s="535"/>
      <c r="F115" s="816" t="s">
        <v>240</v>
      </c>
      <c r="G115" s="817"/>
      <c r="H115" s="845"/>
      <c r="I115" s="818"/>
      <c r="J115" s="818"/>
      <c r="K115" s="819"/>
      <c r="L115" s="820"/>
      <c r="M115" s="818"/>
      <c r="N115" s="218"/>
      <c r="O115" s="218"/>
      <c r="P115" s="218"/>
      <c r="Q115" s="218"/>
      <c r="R115" s="218">
        <v>1</v>
      </c>
      <c r="S115" s="219">
        <v>1</v>
      </c>
      <c r="T115" s="1096"/>
      <c r="U115" s="1096"/>
      <c r="V115" s="1096"/>
      <c r="W115" s="6"/>
      <c r="X115" s="6"/>
      <c r="Y115" s="6"/>
      <c r="Z115" s="6"/>
    </row>
    <row r="116" spans="1:26" ht="18.75" customHeight="1">
      <c r="A116" s="923" t="s">
        <v>234</v>
      </c>
      <c r="B116" s="811" t="s">
        <v>344</v>
      </c>
      <c r="C116" s="812"/>
      <c r="D116" s="811"/>
      <c r="E116" s="812"/>
      <c r="F116" s="813" t="s">
        <v>239</v>
      </c>
      <c r="G116" s="582"/>
      <c r="H116" s="581"/>
      <c r="I116" s="583"/>
      <c r="J116" s="583"/>
      <c r="K116" s="584"/>
      <c r="L116" s="585"/>
      <c r="M116" s="583"/>
      <c r="N116" s="583"/>
      <c r="O116" s="583"/>
      <c r="P116" s="583"/>
      <c r="Q116" s="583"/>
      <c r="R116" s="583"/>
      <c r="S116" s="924"/>
      <c r="T116" s="1096"/>
      <c r="U116" s="1096"/>
      <c r="V116" s="1096"/>
      <c r="W116" s="6"/>
      <c r="X116" s="6"/>
      <c r="Y116" s="6"/>
      <c r="Z116" s="6"/>
    </row>
    <row r="117" spans="1:26" ht="14.25" customHeight="1">
      <c r="A117" s="923" t="s">
        <v>243</v>
      </c>
      <c r="B117" s="555" t="s">
        <v>231</v>
      </c>
      <c r="C117" s="754"/>
      <c r="D117" s="555"/>
      <c r="E117" s="553"/>
      <c r="F117" s="589" t="s">
        <v>240</v>
      </c>
      <c r="G117" s="516"/>
      <c r="H117" s="590"/>
      <c r="I117" s="586"/>
      <c r="J117" s="586"/>
      <c r="K117" s="587"/>
      <c r="L117" s="588"/>
      <c r="M117" s="586"/>
      <c r="N117" s="586"/>
      <c r="O117" s="586"/>
      <c r="P117" s="586"/>
      <c r="Q117" s="586"/>
      <c r="R117" s="586"/>
      <c r="S117" s="925"/>
      <c r="T117" s="1096"/>
      <c r="U117" s="1096"/>
      <c r="V117" s="1096"/>
      <c r="W117" s="6"/>
      <c r="X117" s="6"/>
      <c r="Y117" s="6"/>
      <c r="Z117" s="6"/>
    </row>
    <row r="118" spans="1:26" ht="33" customHeight="1">
      <c r="A118" s="923" t="s">
        <v>244</v>
      </c>
      <c r="B118" s="556" t="s">
        <v>301</v>
      </c>
      <c r="C118" s="755"/>
      <c r="D118" s="556"/>
      <c r="E118" s="553"/>
      <c r="F118" s="589" t="s">
        <v>240</v>
      </c>
      <c r="G118" s="516"/>
      <c r="H118" s="590"/>
      <c r="I118" s="586"/>
      <c r="J118" s="586"/>
      <c r="K118" s="587"/>
      <c r="L118" s="588"/>
      <c r="M118" s="586"/>
      <c r="N118" s="586"/>
      <c r="O118" s="586"/>
      <c r="P118" s="586"/>
      <c r="Q118" s="586"/>
      <c r="R118" s="586"/>
      <c r="S118" s="925"/>
      <c r="T118" s="1096"/>
      <c r="U118" s="1096"/>
      <c r="V118" s="1096"/>
      <c r="W118" s="6"/>
      <c r="X118" s="6"/>
      <c r="Y118" s="6"/>
      <c r="Z118" s="6"/>
    </row>
    <row r="119" spans="1:26" ht="28.5">
      <c r="A119" s="923" t="s">
        <v>247</v>
      </c>
      <c r="B119" s="556" t="s">
        <v>302</v>
      </c>
      <c r="C119" s="755"/>
      <c r="D119" s="556"/>
      <c r="E119" s="554"/>
      <c r="F119" s="589" t="s">
        <v>240</v>
      </c>
      <c r="G119" s="516"/>
      <c r="H119" s="590"/>
      <c r="I119" s="586"/>
      <c r="J119" s="586"/>
      <c r="K119" s="587"/>
      <c r="L119" s="588"/>
      <c r="M119" s="586"/>
      <c r="N119" s="586"/>
      <c r="O119" s="586"/>
      <c r="P119" s="586"/>
      <c r="Q119" s="586"/>
      <c r="R119" s="586"/>
      <c r="S119" s="925"/>
      <c r="W119" s="6"/>
      <c r="X119" s="6"/>
      <c r="Y119" s="6"/>
      <c r="Z119" s="6"/>
    </row>
    <row r="120" spans="1:26" ht="28.5">
      <c r="A120" s="923" t="s">
        <v>246</v>
      </c>
      <c r="B120" s="556" t="s">
        <v>342</v>
      </c>
      <c r="C120" s="755"/>
      <c r="D120" s="556"/>
      <c r="E120" s="554"/>
      <c r="F120" s="589" t="s">
        <v>242</v>
      </c>
      <c r="G120" s="516"/>
      <c r="H120" s="590"/>
      <c r="I120" s="586"/>
      <c r="J120" s="586"/>
      <c r="K120" s="587"/>
      <c r="L120" s="588"/>
      <c r="M120" s="586"/>
      <c r="N120" s="586"/>
      <c r="O120" s="586"/>
      <c r="P120" s="586"/>
      <c r="Q120" s="586"/>
      <c r="R120" s="586"/>
      <c r="S120" s="925"/>
      <c r="W120" s="6"/>
      <c r="X120" s="6"/>
      <c r="Y120" s="6"/>
      <c r="Z120" s="6"/>
    </row>
    <row r="121" spans="1:26" ht="29.25" thickBot="1">
      <c r="A121" s="547" t="s">
        <v>245</v>
      </c>
      <c r="B121" s="879" t="s">
        <v>343</v>
      </c>
      <c r="C121" s="637"/>
      <c r="D121" s="879"/>
      <c r="E121" s="547"/>
      <c r="F121" s="591" t="s">
        <v>242</v>
      </c>
      <c r="G121" s="592"/>
      <c r="H121" s="593"/>
      <c r="I121" s="594"/>
      <c r="J121" s="594"/>
      <c r="K121" s="595"/>
      <c r="L121" s="596"/>
      <c r="M121" s="594"/>
      <c r="N121" s="594"/>
      <c r="O121" s="594"/>
      <c r="P121" s="594"/>
      <c r="Q121" s="594"/>
      <c r="R121" s="594"/>
      <c r="S121" s="926"/>
      <c r="W121" s="6"/>
      <c r="X121" s="6"/>
      <c r="Y121" s="6"/>
      <c r="Z121" s="6"/>
    </row>
    <row r="122" spans="1:26" ht="16.5" customHeight="1">
      <c r="A122" s="200"/>
      <c r="B122" s="726"/>
      <c r="C122" s="541"/>
      <c r="D122" s="744"/>
      <c r="E122" s="543"/>
      <c r="F122" s="509"/>
      <c r="G122" s="238"/>
      <c r="H122" s="238"/>
      <c r="I122" s="238"/>
      <c r="J122" s="238"/>
      <c r="K122" s="558"/>
      <c r="L122" s="569"/>
      <c r="M122" s="238"/>
      <c r="N122" s="238"/>
      <c r="O122" s="238"/>
      <c r="P122" s="238"/>
      <c r="Q122" s="238"/>
      <c r="R122" s="238"/>
      <c r="S122" s="239"/>
      <c r="W122" s="6"/>
      <c r="X122" s="6"/>
      <c r="Y122" s="6"/>
      <c r="Z122" s="6"/>
    </row>
    <row r="123" spans="1:22" s="6" customFormat="1" ht="17.25" customHeight="1">
      <c r="A123" s="927"/>
      <c r="B123" s="727" t="s">
        <v>333</v>
      </c>
      <c r="C123" s="542"/>
      <c r="D123" s="745"/>
      <c r="E123" s="544"/>
      <c r="F123" s="28"/>
      <c r="G123" s="7"/>
      <c r="H123" s="1211" t="s">
        <v>296</v>
      </c>
      <c r="I123" s="1212"/>
      <c r="J123" s="1212"/>
      <c r="K123" s="1213"/>
      <c r="L123" s="1112">
        <v>2</v>
      </c>
      <c r="M123" s="1113">
        <v>8</v>
      </c>
      <c r="N123" s="1113">
        <v>2</v>
      </c>
      <c r="O123" s="1113">
        <v>8</v>
      </c>
      <c r="P123" s="1113">
        <v>5</v>
      </c>
      <c r="Q123" s="1113">
        <v>3</v>
      </c>
      <c r="R123" s="1113">
        <v>2</v>
      </c>
      <c r="S123" s="1114">
        <v>8</v>
      </c>
      <c r="T123" s="632"/>
      <c r="U123"/>
      <c r="V123"/>
    </row>
    <row r="124" spans="1:23" s="6" customFormat="1" ht="16.5" customHeight="1" thickBot="1">
      <c r="A124" s="928"/>
      <c r="B124" s="728"/>
      <c r="C124" s="597"/>
      <c r="D124" s="746"/>
      <c r="E124" s="598"/>
      <c r="F124" s="599"/>
      <c r="G124" s="160"/>
      <c r="H124" s="1207" t="s">
        <v>297</v>
      </c>
      <c r="I124" s="1208"/>
      <c r="J124" s="1208"/>
      <c r="K124" s="1209"/>
      <c r="L124" s="1115">
        <v>2</v>
      </c>
      <c r="M124" s="1116">
        <v>4</v>
      </c>
      <c r="N124" s="1116">
        <v>3</v>
      </c>
      <c r="O124" s="1116">
        <v>4</v>
      </c>
      <c r="P124" s="1116">
        <v>4</v>
      </c>
      <c r="Q124" s="1117">
        <v>4</v>
      </c>
      <c r="R124" s="1116">
        <v>4</v>
      </c>
      <c r="S124" s="1118">
        <v>3</v>
      </c>
      <c r="T124" s="632"/>
      <c r="U124" s="512"/>
      <c r="V124" s="512"/>
      <c r="W124" s="415"/>
    </row>
    <row r="125" spans="1:23" s="6" customFormat="1" ht="16.5" customHeight="1">
      <c r="A125" s="963" t="s">
        <v>371</v>
      </c>
      <c r="B125" s="963"/>
      <c r="C125" s="963"/>
      <c r="D125" s="642"/>
      <c r="E125" s="642"/>
      <c r="H125" s="929"/>
      <c r="I125" s="930"/>
      <c r="J125" s="930"/>
      <c r="K125" s="930"/>
      <c r="L125" s="632"/>
      <c r="M125" s="632"/>
      <c r="N125" s="632"/>
      <c r="O125" s="632"/>
      <c r="P125" s="632"/>
      <c r="Q125" s="632"/>
      <c r="R125" s="632"/>
      <c r="S125" s="632"/>
      <c r="T125" s="632"/>
      <c r="U125" s="512"/>
      <c r="V125" s="512"/>
      <c r="W125" s="415"/>
    </row>
    <row r="126" spans="1:23" s="6" customFormat="1" ht="16.5" customHeight="1">
      <c r="A126" s="1175"/>
      <c r="B126" s="1175"/>
      <c r="C126" s="642"/>
      <c r="D126" s="642"/>
      <c r="E126" s="642"/>
      <c r="H126" s="929"/>
      <c r="I126" s="930"/>
      <c r="J126" s="930"/>
      <c r="K126" s="930"/>
      <c r="L126" s="632"/>
      <c r="M126" s="632"/>
      <c r="N126" s="632"/>
      <c r="O126" s="632"/>
      <c r="P126" s="632"/>
      <c r="Q126" s="632"/>
      <c r="R126" s="632"/>
      <c r="S126" s="632"/>
      <c r="T126" s="632"/>
      <c r="U126" s="512"/>
      <c r="V126" s="512"/>
      <c r="W126" s="415"/>
    </row>
    <row r="127" spans="1:23" s="6" customFormat="1" ht="16.5" customHeight="1">
      <c r="A127" s="1175"/>
      <c r="B127" s="1175"/>
      <c r="C127" s="642"/>
      <c r="D127" s="642"/>
      <c r="E127" s="642"/>
      <c r="H127" s="929"/>
      <c r="I127" s="930"/>
      <c r="J127" s="930"/>
      <c r="K127" s="930"/>
      <c r="L127" s="632"/>
      <c r="M127" s="632"/>
      <c r="N127" s="632"/>
      <c r="O127" s="632"/>
      <c r="P127" s="632"/>
      <c r="Q127" s="632"/>
      <c r="R127" s="632"/>
      <c r="S127" s="632"/>
      <c r="T127" s="632"/>
      <c r="U127" s="512"/>
      <c r="V127" s="512"/>
      <c r="W127" s="415"/>
    </row>
    <row r="128" spans="1:23" s="6" customFormat="1" ht="16.5" customHeight="1">
      <c r="A128" s="4"/>
      <c r="B128" s="642"/>
      <c r="C128" s="642"/>
      <c r="D128" s="642"/>
      <c r="E128" s="642"/>
      <c r="H128" s="929"/>
      <c r="I128" s="930"/>
      <c r="J128" s="930"/>
      <c r="K128" s="930"/>
      <c r="L128" s="632"/>
      <c r="M128" s="632"/>
      <c r="N128" s="632"/>
      <c r="O128" s="632"/>
      <c r="P128" s="632"/>
      <c r="Q128" s="632"/>
      <c r="R128" s="632"/>
      <c r="S128" s="632"/>
      <c r="T128" s="632"/>
      <c r="U128" s="512"/>
      <c r="V128" s="512"/>
      <c r="W128" s="415"/>
    </row>
    <row r="129" spans="1:23" s="6" customFormat="1" ht="16.5" customHeight="1">
      <c r="A129" s="4"/>
      <c r="B129" s="642"/>
      <c r="C129" s="642"/>
      <c r="D129" s="642"/>
      <c r="E129" s="642"/>
      <c r="H129" s="929"/>
      <c r="I129" s="930"/>
      <c r="J129" s="930"/>
      <c r="K129" s="930"/>
      <c r="L129" s="632"/>
      <c r="M129" s="632"/>
      <c r="N129" s="632"/>
      <c r="O129" s="632"/>
      <c r="P129" s="632"/>
      <c r="Q129" s="632"/>
      <c r="R129" s="632"/>
      <c r="S129" s="632"/>
      <c r="T129" s="632"/>
      <c r="U129" s="512"/>
      <c r="V129" s="512"/>
      <c r="W129" s="415"/>
    </row>
    <row r="130" spans="1:23" s="6" customFormat="1" ht="16.5" customHeight="1">
      <c r="A130" s="4"/>
      <c r="B130" s="642"/>
      <c r="C130" s="642"/>
      <c r="D130" s="642"/>
      <c r="E130" s="642"/>
      <c r="H130" s="929"/>
      <c r="I130" s="930"/>
      <c r="J130" s="930"/>
      <c r="K130" s="930"/>
      <c r="L130" s="632"/>
      <c r="M130" s="632"/>
      <c r="N130" s="632"/>
      <c r="O130" s="632"/>
      <c r="P130" s="632"/>
      <c r="Q130" s="632"/>
      <c r="R130" s="632"/>
      <c r="S130" s="632"/>
      <c r="T130" s="632"/>
      <c r="U130" s="512"/>
      <c r="V130" s="512"/>
      <c r="W130" s="415"/>
    </row>
    <row r="131" spans="1:23" s="6" customFormat="1" ht="16.5" customHeight="1">
      <c r="A131" s="4"/>
      <c r="B131" s="642"/>
      <c r="C131" s="642"/>
      <c r="D131" s="642"/>
      <c r="E131" s="642"/>
      <c r="H131" s="929"/>
      <c r="I131" s="930"/>
      <c r="J131" s="930"/>
      <c r="K131" s="930"/>
      <c r="L131" s="632"/>
      <c r="M131" s="632"/>
      <c r="N131" s="632"/>
      <c r="O131" s="632"/>
      <c r="P131" s="632"/>
      <c r="Q131" s="632"/>
      <c r="R131" s="632"/>
      <c r="S131" s="632"/>
      <c r="T131" s="632"/>
      <c r="U131" s="512"/>
      <c r="V131" s="512"/>
      <c r="W131" s="415"/>
    </row>
    <row r="132" spans="1:23" s="6" customFormat="1" ht="16.5" customHeight="1">
      <c r="A132" s="4"/>
      <c r="B132" s="642"/>
      <c r="C132" s="642"/>
      <c r="D132" s="642"/>
      <c r="E132" s="642"/>
      <c r="H132" s="929"/>
      <c r="I132" s="930"/>
      <c r="J132" s="930"/>
      <c r="K132" s="930"/>
      <c r="L132" s="632"/>
      <c r="M132" s="632"/>
      <c r="N132" s="632"/>
      <c r="O132" s="632"/>
      <c r="P132" s="632"/>
      <c r="Q132" s="632"/>
      <c r="R132" s="632"/>
      <c r="S132" s="632"/>
      <c r="T132" s="632"/>
      <c r="U132" s="512"/>
      <c r="V132" s="512"/>
      <c r="W132" s="415"/>
    </row>
    <row r="133" spans="1:23" s="6" customFormat="1" ht="16.5" customHeight="1">
      <c r="A133" s="4"/>
      <c r="B133" s="642"/>
      <c r="C133" s="642"/>
      <c r="D133" s="642"/>
      <c r="E133" s="642"/>
      <c r="H133" s="929"/>
      <c r="I133" s="930"/>
      <c r="J133" s="930"/>
      <c r="K133" s="930"/>
      <c r="L133" s="632"/>
      <c r="M133" s="632"/>
      <c r="N133" s="632"/>
      <c r="O133" s="632"/>
      <c r="P133" s="632"/>
      <c r="Q133" s="632"/>
      <c r="R133" s="632"/>
      <c r="S133" s="632"/>
      <c r="T133" s="632"/>
      <c r="U133" s="512"/>
      <c r="V133" s="512"/>
      <c r="W133" s="415"/>
    </row>
    <row r="134" spans="1:23" s="6" customFormat="1" ht="16.5" customHeight="1">
      <c r="A134" s="4"/>
      <c r="B134" s="642"/>
      <c r="C134" s="642"/>
      <c r="D134" s="642"/>
      <c r="E134" s="642"/>
      <c r="H134" s="929"/>
      <c r="I134" s="930"/>
      <c r="J134" s="930"/>
      <c r="K134" s="930"/>
      <c r="L134" s="632"/>
      <c r="M134" s="632"/>
      <c r="N134" s="632"/>
      <c r="O134" s="632"/>
      <c r="P134" s="632"/>
      <c r="Q134" s="632"/>
      <c r="R134" s="632"/>
      <c r="S134" s="632"/>
      <c r="T134" s="632"/>
      <c r="U134" s="512"/>
      <c r="V134" s="512"/>
      <c r="W134" s="415"/>
    </row>
    <row r="135" spans="1:23" s="6" customFormat="1" ht="16.5" customHeight="1">
      <c r="A135" s="4"/>
      <c r="B135" s="642"/>
      <c r="C135" s="642"/>
      <c r="D135" s="642"/>
      <c r="E135" s="642"/>
      <c r="H135" s="929"/>
      <c r="I135" s="930"/>
      <c r="J135" s="930"/>
      <c r="K135" s="930"/>
      <c r="L135" s="632"/>
      <c r="M135" s="632"/>
      <c r="N135" s="632"/>
      <c r="O135" s="632"/>
      <c r="P135" s="632"/>
      <c r="Q135" s="632"/>
      <c r="R135" s="632"/>
      <c r="S135" s="632"/>
      <c r="T135" s="632"/>
      <c r="U135" s="512"/>
      <c r="V135" s="512"/>
      <c r="W135" s="415"/>
    </row>
    <row r="136" spans="1:23" s="6" customFormat="1" ht="16.5" customHeight="1">
      <c r="A136" s="4"/>
      <c r="B136" s="642"/>
      <c r="C136" s="642"/>
      <c r="D136" s="642"/>
      <c r="E136" s="642"/>
      <c r="H136" s="929"/>
      <c r="I136" s="930"/>
      <c r="J136" s="930"/>
      <c r="K136" s="930"/>
      <c r="L136" s="632"/>
      <c r="M136" s="632"/>
      <c r="N136" s="632"/>
      <c r="O136" s="632"/>
      <c r="P136" s="632"/>
      <c r="Q136" s="632"/>
      <c r="R136" s="632"/>
      <c r="S136" s="632"/>
      <c r="T136" s="632"/>
      <c r="U136" s="512"/>
      <c r="V136" s="512"/>
      <c r="W136" s="415"/>
    </row>
    <row r="137" spans="1:23" s="6" customFormat="1" ht="16.5" customHeight="1">
      <c r="A137" s="4"/>
      <c r="B137" s="642"/>
      <c r="C137" s="642"/>
      <c r="D137" s="642"/>
      <c r="E137" s="642"/>
      <c r="H137" s="929"/>
      <c r="I137" s="930"/>
      <c r="J137" s="930"/>
      <c r="K137" s="930"/>
      <c r="L137" s="632"/>
      <c r="M137" s="632"/>
      <c r="N137" s="632"/>
      <c r="O137" s="632"/>
      <c r="P137" s="632"/>
      <c r="Q137" s="632"/>
      <c r="R137" s="632"/>
      <c r="S137" s="632"/>
      <c r="T137" s="632"/>
      <c r="U137" s="512"/>
      <c r="V137" s="512"/>
      <c r="W137" s="415"/>
    </row>
    <row r="138" spans="1:23" s="6" customFormat="1" ht="16.5" customHeight="1">
      <c r="A138" s="4"/>
      <c r="B138" s="642"/>
      <c r="C138" s="642"/>
      <c r="D138" s="642"/>
      <c r="E138" s="642"/>
      <c r="H138" s="929"/>
      <c r="I138" s="930"/>
      <c r="J138" s="930"/>
      <c r="K138" s="930"/>
      <c r="L138" s="632"/>
      <c r="M138" s="632"/>
      <c r="N138" s="632"/>
      <c r="O138" s="632"/>
      <c r="P138" s="632"/>
      <c r="Q138" s="632"/>
      <c r="R138" s="632"/>
      <c r="S138" s="632"/>
      <c r="T138" s="632"/>
      <c r="U138" s="512"/>
      <c r="V138" s="512"/>
      <c r="W138" s="415"/>
    </row>
    <row r="139" spans="1:23" s="6" customFormat="1" ht="16.5" customHeight="1">
      <c r="A139" s="4"/>
      <c r="B139" s="642"/>
      <c r="C139" s="642"/>
      <c r="D139" s="642"/>
      <c r="E139" s="642"/>
      <c r="H139" s="929"/>
      <c r="I139" s="930"/>
      <c r="J139" s="930"/>
      <c r="K139" s="930"/>
      <c r="L139" s="632"/>
      <c r="M139" s="632"/>
      <c r="N139" s="632"/>
      <c r="O139" s="632"/>
      <c r="P139" s="632"/>
      <c r="Q139" s="632"/>
      <c r="R139" s="632"/>
      <c r="S139" s="632"/>
      <c r="T139" s="632"/>
      <c r="U139" s="512"/>
      <c r="V139" s="512"/>
      <c r="W139" s="415"/>
    </row>
    <row r="140" spans="23:26" ht="12.75">
      <c r="W140" s="6"/>
      <c r="X140" s="6"/>
      <c r="Y140" s="6"/>
      <c r="Z140" s="6"/>
    </row>
    <row r="141" spans="23:26" ht="12.75">
      <c r="W141" s="6"/>
      <c r="X141" s="6"/>
      <c r="Y141" s="6"/>
      <c r="Z141" s="6"/>
    </row>
    <row r="142" spans="23:26" ht="12.75">
      <c r="W142" s="6"/>
      <c r="X142" s="6"/>
      <c r="Y142" s="6"/>
      <c r="Z142" s="6"/>
    </row>
    <row r="143" spans="23:26" ht="12.75">
      <c r="W143" s="6"/>
      <c r="X143" s="6"/>
      <c r="Y143" s="6"/>
      <c r="Z143" s="6"/>
    </row>
    <row r="144" spans="23:26" ht="12.75">
      <c r="W144" s="6"/>
      <c r="X144" s="6"/>
      <c r="Y144" s="6"/>
      <c r="Z144" s="6"/>
    </row>
    <row r="145" spans="23:26" ht="12.75">
      <c r="W145" s="6"/>
      <c r="X145" s="6"/>
      <c r="Y145" s="6"/>
      <c r="Z145" s="6"/>
    </row>
    <row r="146" spans="23:26" ht="12.75">
      <c r="W146" s="6"/>
      <c r="X146" s="6"/>
      <c r="Y146" s="6"/>
      <c r="Z146" s="6"/>
    </row>
    <row r="147" spans="23:26" ht="12.75">
      <c r="W147" s="6"/>
      <c r="X147" s="6"/>
      <c r="Y147" s="6"/>
      <c r="Z147" s="6"/>
    </row>
    <row r="148" spans="23:26" ht="12.75">
      <c r="W148" s="6"/>
      <c r="X148" s="6"/>
      <c r="Y148" s="6"/>
      <c r="Z148" s="6"/>
    </row>
    <row r="149" spans="23:26" ht="12.75">
      <c r="W149" s="6"/>
      <c r="X149" s="6"/>
      <c r="Y149" s="6"/>
      <c r="Z149" s="6"/>
    </row>
    <row r="150" spans="23:26" ht="12.75">
      <c r="W150" s="6"/>
      <c r="X150" s="6"/>
      <c r="Y150" s="6"/>
      <c r="Z150" s="6"/>
    </row>
    <row r="151" spans="23:26" ht="12.75">
      <c r="W151" s="6"/>
      <c r="X151" s="6"/>
      <c r="Y151" s="6"/>
      <c r="Z151" s="6"/>
    </row>
    <row r="152" spans="23:26" ht="12.75">
      <c r="W152" s="6"/>
      <c r="X152" s="6"/>
      <c r="Y152" s="6"/>
      <c r="Z152" s="6"/>
    </row>
    <row r="153" spans="23:26" ht="12.75">
      <c r="W153" s="6"/>
      <c r="X153" s="6"/>
      <c r="Y153" s="6"/>
      <c r="Z153" s="6"/>
    </row>
    <row r="154" spans="23:26" ht="12.75">
      <c r="W154" s="6"/>
      <c r="X154" s="6"/>
      <c r="Y154" s="6"/>
      <c r="Z154" s="6"/>
    </row>
    <row r="155" spans="23:26" ht="12.75">
      <c r="W155" s="6"/>
      <c r="X155" s="6"/>
      <c r="Y155" s="6"/>
      <c r="Z155" s="6"/>
    </row>
    <row r="156" spans="23:26" ht="12.75">
      <c r="W156" s="6"/>
      <c r="X156" s="6"/>
      <c r="Y156" s="6"/>
      <c r="Z156" s="6"/>
    </row>
    <row r="157" spans="23:26" ht="12.75">
      <c r="W157" s="6"/>
      <c r="X157" s="6"/>
      <c r="Y157" s="6"/>
      <c r="Z157" s="6"/>
    </row>
    <row r="158" spans="23:26" ht="12.75">
      <c r="W158" s="6"/>
      <c r="X158" s="6"/>
      <c r="Y158" s="6"/>
      <c r="Z158" s="6"/>
    </row>
    <row r="159" spans="23:26" ht="12.75">
      <c r="W159" s="6"/>
      <c r="X159" s="6"/>
      <c r="Y159" s="6"/>
      <c r="Z159" s="6"/>
    </row>
    <row r="160" spans="23:26" ht="12.75">
      <c r="W160" s="6"/>
      <c r="X160" s="6"/>
      <c r="Y160" s="6"/>
      <c r="Z160" s="6"/>
    </row>
    <row r="161" spans="23:26" ht="12.75">
      <c r="W161" s="6"/>
      <c r="X161" s="6"/>
      <c r="Y161" s="6"/>
      <c r="Z161" s="6"/>
    </row>
    <row r="162" spans="23:26" ht="12.75">
      <c r="W162" s="6"/>
      <c r="X162" s="6"/>
      <c r="Y162" s="6"/>
      <c r="Z162" s="6"/>
    </row>
    <row r="163" spans="23:26" ht="12.75">
      <c r="W163" s="6"/>
      <c r="X163" s="6"/>
      <c r="Y163" s="6"/>
      <c r="Z163" s="6"/>
    </row>
    <row r="164" spans="23:26" ht="12.75">
      <c r="W164" s="6"/>
      <c r="X164" s="6"/>
      <c r="Y164" s="6"/>
      <c r="Z164" s="6"/>
    </row>
    <row r="165" spans="23:26" ht="12.75">
      <c r="W165" s="6"/>
      <c r="X165" s="6"/>
      <c r="Y165" s="6"/>
      <c r="Z165" s="6"/>
    </row>
    <row r="166" spans="23:26" ht="12.75">
      <c r="W166" s="6"/>
      <c r="X166" s="6"/>
      <c r="Y166" s="6"/>
      <c r="Z166" s="6"/>
    </row>
    <row r="167" spans="23:26" ht="12.75">
      <c r="W167" s="6"/>
      <c r="X167" s="6"/>
      <c r="Y167" s="6"/>
      <c r="Z167" s="6"/>
    </row>
    <row r="168" spans="23:26" ht="12.75">
      <c r="W168" s="6"/>
      <c r="X168" s="6"/>
      <c r="Y168" s="6"/>
      <c r="Z168" s="6"/>
    </row>
    <row r="169" spans="23:26" ht="12.75">
      <c r="W169" s="6"/>
      <c r="X169" s="6"/>
      <c r="Y169" s="6"/>
      <c r="Z169" s="6"/>
    </row>
    <row r="170" spans="23:26" ht="12.75">
      <c r="W170" s="6"/>
      <c r="X170" s="6"/>
      <c r="Y170" s="6"/>
      <c r="Z170" s="6"/>
    </row>
    <row r="171" spans="23:26" ht="12.75">
      <c r="W171" s="6"/>
      <c r="X171" s="6"/>
      <c r="Y171" s="6"/>
      <c r="Z171" s="6"/>
    </row>
    <row r="172" spans="23:26" ht="12.75">
      <c r="W172" s="6"/>
      <c r="X172" s="6"/>
      <c r="Y172" s="6"/>
      <c r="Z172" s="6"/>
    </row>
    <row r="173" spans="23:26" ht="12.75">
      <c r="W173" s="6"/>
      <c r="X173" s="6"/>
      <c r="Y173" s="6"/>
      <c r="Z173" s="6"/>
    </row>
    <row r="174" spans="23:26" ht="12.75">
      <c r="W174" s="6"/>
      <c r="X174" s="6"/>
      <c r="Y174" s="6"/>
      <c r="Z174" s="6"/>
    </row>
    <row r="175" spans="23:26" ht="12.75">
      <c r="W175" s="6"/>
      <c r="X175" s="6"/>
      <c r="Y175" s="6"/>
      <c r="Z175" s="6"/>
    </row>
    <row r="176" spans="23:26" ht="12.75">
      <c r="W176" s="6"/>
      <c r="X176" s="6"/>
      <c r="Y176" s="6"/>
      <c r="Z176" s="6"/>
    </row>
    <row r="177" spans="23:26" ht="12.75">
      <c r="W177" s="6"/>
      <c r="X177" s="6"/>
      <c r="Y177" s="6"/>
      <c r="Z177" s="6"/>
    </row>
    <row r="178" spans="23:26" ht="12.75">
      <c r="W178" s="6"/>
      <c r="X178" s="6"/>
      <c r="Y178" s="6"/>
      <c r="Z178" s="6"/>
    </row>
    <row r="179" spans="23:26" ht="12.75">
      <c r="W179" s="6"/>
      <c r="X179" s="6"/>
      <c r="Y179" s="6"/>
      <c r="Z179" s="6"/>
    </row>
    <row r="180" spans="23:26" ht="12.75">
      <c r="W180" s="6"/>
      <c r="X180" s="6"/>
      <c r="Y180" s="6"/>
      <c r="Z180" s="6"/>
    </row>
    <row r="181" spans="23:26" ht="12.75">
      <c r="W181" s="6"/>
      <c r="X181" s="6"/>
      <c r="Y181" s="6"/>
      <c r="Z181" s="6"/>
    </row>
    <row r="182" spans="23:26" ht="12.75">
      <c r="W182" s="6"/>
      <c r="X182" s="6"/>
      <c r="Y182" s="6"/>
      <c r="Z182" s="6"/>
    </row>
    <row r="183" spans="23:26" ht="12.75">
      <c r="W183" s="6"/>
      <c r="X183" s="6"/>
      <c r="Y183" s="6"/>
      <c r="Z183" s="6"/>
    </row>
    <row r="184" spans="23:26" ht="12.75">
      <c r="W184" s="6"/>
      <c r="X184" s="6"/>
      <c r="Y184" s="6"/>
      <c r="Z184" s="6"/>
    </row>
    <row r="185" spans="23:26" ht="12.75">
      <c r="W185" s="6"/>
      <c r="X185" s="6"/>
      <c r="Y185" s="6"/>
      <c r="Z185" s="6"/>
    </row>
    <row r="186" spans="23:26" ht="12.75">
      <c r="W186" s="6"/>
      <c r="X186" s="6"/>
      <c r="Y186" s="6"/>
      <c r="Z186" s="6"/>
    </row>
    <row r="187" spans="23:26" ht="12.75">
      <c r="W187" s="6"/>
      <c r="X187" s="6"/>
      <c r="Y187" s="6"/>
      <c r="Z187" s="6"/>
    </row>
    <row r="188" spans="23:26" ht="12.75">
      <c r="W188" s="6"/>
      <c r="X188" s="6"/>
      <c r="Y188" s="6"/>
      <c r="Z188" s="6"/>
    </row>
    <row r="189" spans="23:26" ht="12.75">
      <c r="W189" s="6"/>
      <c r="X189" s="6"/>
      <c r="Y189" s="6"/>
      <c r="Z189" s="6"/>
    </row>
    <row r="190" spans="23:26" ht="12.75">
      <c r="W190" s="6"/>
      <c r="X190" s="6"/>
      <c r="Y190" s="6"/>
      <c r="Z190" s="6"/>
    </row>
    <row r="191" spans="23:26" ht="12.75">
      <c r="W191" s="6"/>
      <c r="X191" s="6"/>
      <c r="Y191" s="6"/>
      <c r="Z191" s="6"/>
    </row>
    <row r="192" spans="23:26" ht="12.75">
      <c r="W192" s="6"/>
      <c r="X192" s="6"/>
      <c r="Y192" s="6"/>
      <c r="Z192" s="6"/>
    </row>
    <row r="193" spans="23:26" ht="12.75">
      <c r="W193" s="6"/>
      <c r="X193" s="6"/>
      <c r="Y193" s="6"/>
      <c r="Z193" s="6"/>
    </row>
    <row r="194" spans="23:26" ht="12.75">
      <c r="W194" s="6"/>
      <c r="X194" s="6"/>
      <c r="Y194" s="6"/>
      <c r="Z194" s="6"/>
    </row>
    <row r="195" spans="23:26" ht="12.75">
      <c r="W195" s="6"/>
      <c r="X195" s="6"/>
      <c r="Y195" s="6"/>
      <c r="Z195" s="6"/>
    </row>
    <row r="196" spans="23:26" ht="12.75">
      <c r="W196" s="6"/>
      <c r="X196" s="6"/>
      <c r="Y196" s="6"/>
      <c r="Z196" s="6"/>
    </row>
    <row r="197" spans="23:26" ht="12.75">
      <c r="W197" s="6"/>
      <c r="X197" s="6"/>
      <c r="Y197" s="6"/>
      <c r="Z197" s="6"/>
    </row>
    <row r="198" spans="23:26" ht="12.75">
      <c r="W198" s="6"/>
      <c r="X198" s="6"/>
      <c r="Y198" s="6"/>
      <c r="Z198" s="6"/>
    </row>
    <row r="199" spans="23:26" ht="12.75">
      <c r="W199" s="6"/>
      <c r="X199" s="6"/>
      <c r="Y199" s="6"/>
      <c r="Z199" s="6"/>
    </row>
    <row r="200" spans="23:26" ht="12.75">
      <c r="W200" s="6"/>
      <c r="X200" s="6"/>
      <c r="Y200" s="6"/>
      <c r="Z200" s="6"/>
    </row>
    <row r="201" spans="23:26" ht="12.75">
      <c r="W201" s="6"/>
      <c r="X201" s="6"/>
      <c r="Y201" s="6"/>
      <c r="Z201" s="6"/>
    </row>
    <row r="202" spans="23:26" ht="12.75">
      <c r="W202" s="6"/>
      <c r="X202" s="6"/>
      <c r="Y202" s="6"/>
      <c r="Z202" s="6"/>
    </row>
    <row r="203" spans="23:26" ht="12.75">
      <c r="W203" s="6"/>
      <c r="X203" s="6"/>
      <c r="Y203" s="6"/>
      <c r="Z203" s="6"/>
    </row>
    <row r="204" spans="23:26" ht="12.75">
      <c r="W204" s="6"/>
      <c r="X204" s="6"/>
      <c r="Y204" s="6"/>
      <c r="Z204" s="6"/>
    </row>
    <row r="205" spans="23:26" ht="12.75">
      <c r="W205" s="6"/>
      <c r="X205" s="6"/>
      <c r="Y205" s="6"/>
      <c r="Z205" s="6"/>
    </row>
    <row r="206" spans="23:26" ht="12.75">
      <c r="W206" s="6"/>
      <c r="X206" s="6"/>
      <c r="Y206" s="6"/>
      <c r="Z206" s="6"/>
    </row>
    <row r="207" spans="23:26" ht="12.75">
      <c r="W207" s="6"/>
      <c r="X207" s="6"/>
      <c r="Y207" s="6"/>
      <c r="Z207" s="6"/>
    </row>
    <row r="208" spans="23:26" ht="12.75">
      <c r="W208" s="6"/>
      <c r="X208" s="6"/>
      <c r="Y208" s="6"/>
      <c r="Z208" s="6"/>
    </row>
    <row r="209" spans="23:26" ht="12.75">
      <c r="W209" s="6"/>
      <c r="X209" s="6"/>
      <c r="Y209" s="6"/>
      <c r="Z209" s="6"/>
    </row>
    <row r="210" spans="23:26" ht="12.75">
      <c r="W210" s="6"/>
      <c r="X210" s="6"/>
      <c r="Y210" s="6"/>
      <c r="Z210" s="6"/>
    </row>
    <row r="211" spans="23:26" ht="12.75">
      <c r="W211" s="6"/>
      <c r="X211" s="6"/>
      <c r="Y211" s="6"/>
      <c r="Z211" s="6"/>
    </row>
    <row r="212" spans="23:26" ht="12.75">
      <c r="W212" s="6"/>
      <c r="X212" s="6"/>
      <c r="Y212" s="6"/>
      <c r="Z212" s="6"/>
    </row>
    <row r="213" spans="23:26" ht="12.75">
      <c r="W213" s="6"/>
      <c r="X213" s="6"/>
      <c r="Y213" s="6"/>
      <c r="Z213" s="6"/>
    </row>
    <row r="214" spans="23:26" ht="12.75">
      <c r="W214" s="6"/>
      <c r="X214" s="6"/>
      <c r="Y214" s="6"/>
      <c r="Z214" s="6"/>
    </row>
    <row r="215" spans="23:26" ht="12.75">
      <c r="W215" s="6"/>
      <c r="X215" s="6"/>
      <c r="Y215" s="6"/>
      <c r="Z215" s="6"/>
    </row>
    <row r="216" spans="23:26" ht="12.75">
      <c r="W216" s="6"/>
      <c r="X216" s="6"/>
      <c r="Y216" s="6"/>
      <c r="Z216" s="6"/>
    </row>
    <row r="217" spans="23:26" ht="12.75">
      <c r="W217" s="6"/>
      <c r="X217" s="6"/>
      <c r="Y217" s="6"/>
      <c r="Z217" s="6"/>
    </row>
    <row r="218" spans="23:26" ht="12.75">
      <c r="W218" s="6"/>
      <c r="X218" s="6"/>
      <c r="Y218" s="6"/>
      <c r="Z218" s="6"/>
    </row>
    <row r="219" spans="23:26" ht="12.75">
      <c r="W219" s="6"/>
      <c r="X219" s="6"/>
      <c r="Y219" s="6"/>
      <c r="Z219" s="6"/>
    </row>
    <row r="220" spans="23:26" ht="12.75">
      <c r="W220" s="6"/>
      <c r="X220" s="6"/>
      <c r="Y220" s="6"/>
      <c r="Z220" s="6"/>
    </row>
    <row r="221" spans="23:26" ht="12.75">
      <c r="W221" s="6"/>
      <c r="X221" s="6"/>
      <c r="Y221" s="6"/>
      <c r="Z221" s="6"/>
    </row>
    <row r="222" spans="23:26" ht="12.75">
      <c r="W222" s="6"/>
      <c r="X222" s="6"/>
      <c r="Y222" s="6"/>
      <c r="Z222" s="6"/>
    </row>
    <row r="223" spans="23:26" ht="12.75">
      <c r="W223" s="6"/>
      <c r="X223" s="6"/>
      <c r="Y223" s="6"/>
      <c r="Z223" s="6"/>
    </row>
    <row r="224" spans="23:26" ht="12.75">
      <c r="W224" s="6"/>
      <c r="X224" s="6"/>
      <c r="Y224" s="6"/>
      <c r="Z224" s="6"/>
    </row>
    <row r="225" spans="23:26" ht="12.75">
      <c r="W225" s="6"/>
      <c r="X225" s="6"/>
      <c r="Y225" s="6"/>
      <c r="Z225" s="6"/>
    </row>
    <row r="226" spans="23:26" ht="12.75">
      <c r="W226" s="6"/>
      <c r="X226" s="6"/>
      <c r="Y226" s="6"/>
      <c r="Z226" s="6"/>
    </row>
    <row r="227" spans="23:26" ht="12.75">
      <c r="W227" s="6"/>
      <c r="X227" s="6"/>
      <c r="Y227" s="6"/>
      <c r="Z227" s="6"/>
    </row>
    <row r="228" spans="23:26" ht="12.75">
      <c r="W228" s="6"/>
      <c r="X228" s="6"/>
      <c r="Y228" s="6"/>
      <c r="Z228" s="6"/>
    </row>
    <row r="229" spans="23:26" ht="12.75">
      <c r="W229" s="6"/>
      <c r="X229" s="6"/>
      <c r="Y229" s="6"/>
      <c r="Z229" s="6"/>
    </row>
    <row r="230" spans="23:26" ht="12.75">
      <c r="W230" s="6"/>
      <c r="X230" s="6"/>
      <c r="Y230" s="6"/>
      <c r="Z230" s="6"/>
    </row>
    <row r="231" spans="23:26" ht="12.75">
      <c r="W231" s="6"/>
      <c r="X231" s="6"/>
      <c r="Y231" s="6"/>
      <c r="Z231" s="6"/>
    </row>
    <row r="232" spans="23:26" ht="12.75">
      <c r="W232" s="6"/>
      <c r="X232" s="6"/>
      <c r="Y232" s="6"/>
      <c r="Z232" s="6"/>
    </row>
    <row r="233" spans="23:26" ht="12.75">
      <c r="W233" s="6"/>
      <c r="X233" s="6"/>
      <c r="Y233" s="6"/>
      <c r="Z233" s="6"/>
    </row>
    <row r="234" spans="23:26" ht="12.75">
      <c r="W234" s="6"/>
      <c r="X234" s="6"/>
      <c r="Y234" s="6"/>
      <c r="Z234" s="6"/>
    </row>
    <row r="235" spans="23:26" ht="12.75">
      <c r="W235" s="6"/>
      <c r="X235" s="6"/>
      <c r="Y235" s="6"/>
      <c r="Z235" s="6"/>
    </row>
    <row r="236" spans="23:26" ht="12.75">
      <c r="W236" s="6"/>
      <c r="X236" s="6"/>
      <c r="Y236" s="6"/>
      <c r="Z236" s="6"/>
    </row>
    <row r="237" spans="23:26" ht="12.75">
      <c r="W237" s="6"/>
      <c r="X237" s="6"/>
      <c r="Y237" s="6"/>
      <c r="Z237" s="6"/>
    </row>
    <row r="238" spans="23:26" ht="12.75">
      <c r="W238" s="6"/>
      <c r="X238" s="6"/>
      <c r="Y238" s="6"/>
      <c r="Z238" s="6"/>
    </row>
    <row r="239" spans="23:26" ht="12.75">
      <c r="W239" s="6"/>
      <c r="X239" s="6"/>
      <c r="Y239" s="6"/>
      <c r="Z239" s="6"/>
    </row>
    <row r="240" spans="23:26" ht="12.75">
      <c r="W240" s="6"/>
      <c r="X240" s="6"/>
      <c r="Y240" s="6"/>
      <c r="Z240" s="6"/>
    </row>
    <row r="241" spans="23:26" ht="12.75">
      <c r="W241" s="6"/>
      <c r="X241" s="6"/>
      <c r="Y241" s="6"/>
      <c r="Z241" s="6"/>
    </row>
    <row r="242" spans="23:26" ht="12.75">
      <c r="W242" s="6"/>
      <c r="X242" s="6"/>
      <c r="Y242" s="6"/>
      <c r="Z242" s="6"/>
    </row>
    <row r="243" spans="23:26" ht="12.75">
      <c r="W243" s="6"/>
      <c r="X243" s="6"/>
      <c r="Y243" s="6"/>
      <c r="Z243" s="6"/>
    </row>
    <row r="244" spans="23:26" ht="12.75">
      <c r="W244" s="6"/>
      <c r="X244" s="6"/>
      <c r="Y244" s="6"/>
      <c r="Z244" s="6"/>
    </row>
    <row r="245" spans="23:26" ht="12.75">
      <c r="W245" s="6"/>
      <c r="X245" s="6"/>
      <c r="Y245" s="6"/>
      <c r="Z245" s="6"/>
    </row>
    <row r="246" spans="23:26" ht="12.75">
      <c r="W246" s="6"/>
      <c r="X246" s="6"/>
      <c r="Y246" s="6"/>
      <c r="Z246" s="6"/>
    </row>
    <row r="247" spans="23:26" ht="12.75">
      <c r="W247" s="6"/>
      <c r="X247" s="6"/>
      <c r="Y247" s="6"/>
      <c r="Z247" s="6"/>
    </row>
    <row r="248" spans="23:26" ht="12.75">
      <c r="W248" s="6"/>
      <c r="X248" s="6"/>
      <c r="Y248" s="6"/>
      <c r="Z248" s="6"/>
    </row>
    <row r="249" spans="23:26" ht="12.75">
      <c r="W249" s="6"/>
      <c r="X249" s="6"/>
      <c r="Y249" s="6"/>
      <c r="Z249" s="6"/>
    </row>
    <row r="250" spans="23:26" ht="12.75">
      <c r="W250" s="6"/>
      <c r="X250" s="6"/>
      <c r="Y250" s="6"/>
      <c r="Z250" s="6"/>
    </row>
    <row r="251" spans="23:26" ht="12.75">
      <c r="W251" s="6"/>
      <c r="X251" s="6"/>
      <c r="Y251" s="6"/>
      <c r="Z251" s="6"/>
    </row>
    <row r="252" spans="23:26" ht="12.75">
      <c r="W252" s="6"/>
      <c r="X252" s="6"/>
      <c r="Y252" s="6"/>
      <c r="Z252" s="6"/>
    </row>
    <row r="253" spans="23:26" ht="12.75">
      <c r="W253" s="6"/>
      <c r="X253" s="6"/>
      <c r="Y253" s="6"/>
      <c r="Z253" s="6"/>
    </row>
    <row r="254" spans="23:26" ht="12.75">
      <c r="W254" s="6"/>
      <c r="X254" s="6"/>
      <c r="Y254" s="6"/>
      <c r="Z254" s="6"/>
    </row>
    <row r="255" spans="23:26" ht="12.75">
      <c r="W255" s="6"/>
      <c r="X255" s="6"/>
      <c r="Y255" s="6"/>
      <c r="Z255" s="6"/>
    </row>
    <row r="256" spans="23:26" ht="12.75">
      <c r="W256" s="6"/>
      <c r="X256" s="6"/>
      <c r="Y256" s="6"/>
      <c r="Z256" s="6"/>
    </row>
    <row r="257" spans="23:26" ht="12.75">
      <c r="W257" s="6"/>
      <c r="X257" s="6"/>
      <c r="Y257" s="6"/>
      <c r="Z257" s="6"/>
    </row>
    <row r="258" spans="23:26" ht="12.75">
      <c r="W258" s="6"/>
      <c r="X258" s="6"/>
      <c r="Y258" s="6"/>
      <c r="Z258" s="6"/>
    </row>
    <row r="259" spans="23:26" ht="12.75">
      <c r="W259" s="6"/>
      <c r="X259" s="6"/>
      <c r="Y259" s="6"/>
      <c r="Z259" s="6"/>
    </row>
    <row r="260" spans="23:26" ht="12.75">
      <c r="W260" s="6"/>
      <c r="X260" s="6"/>
      <c r="Y260" s="6"/>
      <c r="Z260" s="6"/>
    </row>
    <row r="261" spans="23:26" ht="12.75">
      <c r="W261" s="6"/>
      <c r="X261" s="6"/>
      <c r="Y261" s="6"/>
      <c r="Z261" s="6"/>
    </row>
    <row r="262" spans="23:26" ht="12.75">
      <c r="W262" s="6"/>
      <c r="X262" s="6"/>
      <c r="Y262" s="6"/>
      <c r="Z262" s="6"/>
    </row>
    <row r="263" spans="23:26" ht="12.75">
      <c r="W263" s="6"/>
      <c r="X263" s="6"/>
      <c r="Y263" s="6"/>
      <c r="Z263" s="6"/>
    </row>
    <row r="264" spans="23:26" ht="12.75">
      <c r="W264" s="6"/>
      <c r="X264" s="6"/>
      <c r="Y264" s="6"/>
      <c r="Z264" s="6"/>
    </row>
    <row r="265" spans="23:26" ht="12.75">
      <c r="W265" s="6"/>
      <c r="X265" s="6"/>
      <c r="Y265" s="6"/>
      <c r="Z265" s="6"/>
    </row>
    <row r="266" spans="23:26" ht="12.75">
      <c r="W266" s="6"/>
      <c r="X266" s="6"/>
      <c r="Y266" s="6"/>
      <c r="Z266" s="6"/>
    </row>
    <row r="267" spans="23:26" ht="12.75">
      <c r="W267" s="6"/>
      <c r="X267" s="6"/>
      <c r="Y267" s="6"/>
      <c r="Z267" s="6"/>
    </row>
    <row r="268" spans="23:26" ht="12.75">
      <c r="W268" s="6"/>
      <c r="X268" s="6"/>
      <c r="Y268" s="6"/>
      <c r="Z268" s="6"/>
    </row>
    <row r="269" spans="23:26" ht="12.75">
      <c r="W269" s="6"/>
      <c r="X269" s="6"/>
      <c r="Y269" s="6"/>
      <c r="Z269" s="6"/>
    </row>
    <row r="270" spans="23:26" ht="12.75">
      <c r="W270" s="6"/>
      <c r="X270" s="6"/>
      <c r="Y270" s="6"/>
      <c r="Z270" s="6"/>
    </row>
    <row r="271" spans="23:26" ht="12.75">
      <c r="W271" s="6"/>
      <c r="X271" s="6"/>
      <c r="Y271" s="6"/>
      <c r="Z271" s="6"/>
    </row>
    <row r="272" spans="23:26" ht="12.75">
      <c r="W272" s="6"/>
      <c r="X272" s="6"/>
      <c r="Y272" s="6"/>
      <c r="Z272" s="6"/>
    </row>
    <row r="273" spans="23:26" ht="12.75">
      <c r="W273" s="6"/>
      <c r="X273" s="6"/>
      <c r="Y273" s="6"/>
      <c r="Z273" s="6"/>
    </row>
    <row r="274" spans="23:26" ht="12.75">
      <c r="W274" s="6"/>
      <c r="X274" s="6"/>
      <c r="Y274" s="6"/>
      <c r="Z274" s="6"/>
    </row>
    <row r="275" spans="23:26" ht="12.75">
      <c r="W275" s="6"/>
      <c r="X275" s="6"/>
      <c r="Y275" s="6"/>
      <c r="Z275" s="6"/>
    </row>
    <row r="276" spans="23:26" ht="12.75">
      <c r="W276" s="6"/>
      <c r="X276" s="6"/>
      <c r="Y276" s="6"/>
      <c r="Z276" s="6"/>
    </row>
    <row r="277" spans="23:26" ht="12.75">
      <c r="W277" s="6"/>
      <c r="X277" s="6"/>
      <c r="Y277" s="6"/>
      <c r="Z277" s="6"/>
    </row>
    <row r="278" spans="23:26" ht="12.75">
      <c r="W278" s="6"/>
      <c r="X278" s="6"/>
      <c r="Y278" s="6"/>
      <c r="Z278" s="6"/>
    </row>
    <row r="279" spans="23:26" ht="12.75">
      <c r="W279" s="6"/>
      <c r="X279" s="6"/>
      <c r="Y279" s="6"/>
      <c r="Z279" s="6"/>
    </row>
    <row r="280" spans="23:26" ht="12.75">
      <c r="W280" s="6"/>
      <c r="X280" s="6"/>
      <c r="Y280" s="6"/>
      <c r="Z280" s="6"/>
    </row>
    <row r="281" spans="23:26" ht="12.75">
      <c r="W281" s="6"/>
      <c r="X281" s="6"/>
      <c r="Y281" s="6"/>
      <c r="Z281" s="6"/>
    </row>
    <row r="282" spans="23:26" ht="12.75">
      <c r="W282" s="6"/>
      <c r="X282" s="6"/>
      <c r="Y282" s="6"/>
      <c r="Z282" s="6"/>
    </row>
    <row r="283" spans="23:26" ht="12.75">
      <c r="W283" s="6"/>
      <c r="X283" s="6"/>
      <c r="Y283" s="6"/>
      <c r="Z283" s="6"/>
    </row>
    <row r="284" spans="23:26" ht="12.75">
      <c r="W284" s="6"/>
      <c r="X284" s="6"/>
      <c r="Y284" s="6"/>
      <c r="Z284" s="6"/>
    </row>
    <row r="285" spans="23:26" ht="12.75">
      <c r="W285" s="6"/>
      <c r="X285" s="6"/>
      <c r="Y285" s="6"/>
      <c r="Z285" s="6"/>
    </row>
    <row r="286" spans="23:26" ht="12.75">
      <c r="W286" s="6"/>
      <c r="X286" s="6"/>
      <c r="Y286" s="6"/>
      <c r="Z286" s="6"/>
    </row>
    <row r="287" spans="23:26" ht="12.75">
      <c r="W287" s="6"/>
      <c r="X287" s="6"/>
      <c r="Y287" s="6"/>
      <c r="Z287" s="6"/>
    </row>
    <row r="288" spans="23:26" ht="12.75">
      <c r="W288" s="6"/>
      <c r="X288" s="6"/>
      <c r="Y288" s="6"/>
      <c r="Z288" s="6"/>
    </row>
    <row r="289" spans="23:26" ht="12.75">
      <c r="W289" s="6"/>
      <c r="X289" s="6"/>
      <c r="Y289" s="6"/>
      <c r="Z289" s="6"/>
    </row>
    <row r="290" spans="23:26" ht="12.75">
      <c r="W290" s="6"/>
      <c r="X290" s="6"/>
      <c r="Y290" s="6"/>
      <c r="Z290" s="6"/>
    </row>
    <row r="291" spans="23:26" ht="12.75">
      <c r="W291" s="6"/>
      <c r="X291" s="6"/>
      <c r="Y291" s="6"/>
      <c r="Z291" s="6"/>
    </row>
    <row r="292" spans="23:26" ht="12.75">
      <c r="W292" s="6"/>
      <c r="X292" s="6"/>
      <c r="Y292" s="6"/>
      <c r="Z292" s="6"/>
    </row>
    <row r="293" spans="23:26" ht="12.75">
      <c r="W293" s="6"/>
      <c r="X293" s="6"/>
      <c r="Y293" s="6"/>
      <c r="Z293" s="6"/>
    </row>
    <row r="294" spans="23:26" ht="12.75">
      <c r="W294" s="6"/>
      <c r="X294" s="6"/>
      <c r="Y294" s="6"/>
      <c r="Z294" s="6"/>
    </row>
    <row r="295" spans="23:26" ht="12.75">
      <c r="W295" s="6"/>
      <c r="X295" s="6"/>
      <c r="Y295" s="6"/>
      <c r="Z295" s="6"/>
    </row>
    <row r="296" spans="23:26" ht="12.75">
      <c r="W296" s="6"/>
      <c r="X296" s="6"/>
      <c r="Y296" s="6"/>
      <c r="Z296" s="6"/>
    </row>
    <row r="297" spans="23:26" ht="12.75">
      <c r="W297" s="6"/>
      <c r="X297" s="6"/>
      <c r="Y297" s="6"/>
      <c r="Z297" s="6"/>
    </row>
    <row r="298" spans="23:26" ht="12.75">
      <c r="W298" s="6"/>
      <c r="X298" s="6"/>
      <c r="Y298" s="6"/>
      <c r="Z298" s="6"/>
    </row>
    <row r="299" spans="23:26" ht="12.75">
      <c r="W299" s="6"/>
      <c r="X299" s="6"/>
      <c r="Y299" s="6"/>
      <c r="Z299" s="6"/>
    </row>
    <row r="300" spans="23:26" ht="12.75">
      <c r="W300" s="6"/>
      <c r="X300" s="6"/>
      <c r="Y300" s="6"/>
      <c r="Z300" s="6"/>
    </row>
    <row r="301" spans="23:26" ht="12.75">
      <c r="W301" s="6"/>
      <c r="X301" s="6"/>
      <c r="Y301" s="6"/>
      <c r="Z301" s="6"/>
    </row>
    <row r="302" spans="23:26" ht="12.75">
      <c r="W302" s="6"/>
      <c r="X302" s="6"/>
      <c r="Y302" s="6"/>
      <c r="Z302" s="6"/>
    </row>
    <row r="303" spans="23:26" ht="12.75">
      <c r="W303" s="6"/>
      <c r="X303" s="6"/>
      <c r="Y303" s="6"/>
      <c r="Z303" s="6"/>
    </row>
    <row r="304" spans="23:26" ht="12.75">
      <c r="W304" s="6"/>
      <c r="X304" s="6"/>
      <c r="Y304" s="6"/>
      <c r="Z304" s="6"/>
    </row>
    <row r="305" spans="23:26" ht="12.75">
      <c r="W305" s="6"/>
      <c r="X305" s="6"/>
      <c r="Y305" s="6"/>
      <c r="Z305" s="6"/>
    </row>
    <row r="306" spans="23:26" ht="12.75">
      <c r="W306" s="6"/>
      <c r="X306" s="6"/>
      <c r="Y306" s="6"/>
      <c r="Z306" s="6"/>
    </row>
    <row r="307" spans="23:26" ht="12.75">
      <c r="W307" s="6"/>
      <c r="X307" s="6"/>
      <c r="Y307" s="6"/>
      <c r="Z307" s="6"/>
    </row>
    <row r="308" spans="23:26" ht="12.75">
      <c r="W308" s="6"/>
      <c r="X308" s="6"/>
      <c r="Y308" s="6"/>
      <c r="Z308" s="6"/>
    </row>
    <row r="309" spans="23:26" ht="12.75">
      <c r="W309" s="6"/>
      <c r="X309" s="6"/>
      <c r="Y309" s="6"/>
      <c r="Z309" s="6"/>
    </row>
    <row r="310" spans="23:26" ht="12.75">
      <c r="W310" s="6"/>
      <c r="X310" s="6"/>
      <c r="Y310" s="6"/>
      <c r="Z310" s="6"/>
    </row>
    <row r="311" spans="23:26" ht="12.75">
      <c r="W311" s="6"/>
      <c r="X311" s="6"/>
      <c r="Y311" s="6"/>
      <c r="Z311" s="6"/>
    </row>
    <row r="312" spans="23:26" ht="12.75">
      <c r="W312" s="6"/>
      <c r="X312" s="6"/>
      <c r="Y312" s="6"/>
      <c r="Z312" s="6"/>
    </row>
    <row r="313" spans="23:26" ht="12.75">
      <c r="W313" s="6"/>
      <c r="X313" s="6"/>
      <c r="Y313" s="6"/>
      <c r="Z313" s="6"/>
    </row>
    <row r="314" spans="23:26" ht="12.75">
      <c r="W314" s="6"/>
      <c r="X314" s="6"/>
      <c r="Y314" s="6"/>
      <c r="Z314" s="6"/>
    </row>
    <row r="315" spans="23:26" ht="12.75">
      <c r="W315" s="6"/>
      <c r="X315" s="6"/>
      <c r="Y315" s="6"/>
      <c r="Z315" s="6"/>
    </row>
    <row r="316" spans="23:26" ht="12.75">
      <c r="W316" s="6"/>
      <c r="X316" s="6"/>
      <c r="Y316" s="6"/>
      <c r="Z316" s="6"/>
    </row>
    <row r="317" spans="23:26" ht="12.75">
      <c r="W317" s="6"/>
      <c r="X317" s="6"/>
      <c r="Y317" s="6"/>
      <c r="Z317" s="6"/>
    </row>
    <row r="318" spans="23:26" ht="12.75">
      <c r="W318" s="6"/>
      <c r="X318" s="6"/>
      <c r="Y318" s="6"/>
      <c r="Z318" s="6"/>
    </row>
    <row r="319" spans="23:26" ht="12.75">
      <c r="W319" s="6"/>
      <c r="X319" s="6"/>
      <c r="Y319" s="6"/>
      <c r="Z319" s="6"/>
    </row>
    <row r="320" spans="23:26" ht="12.75">
      <c r="W320" s="6"/>
      <c r="X320" s="6"/>
      <c r="Y320" s="6"/>
      <c r="Z320" s="6"/>
    </row>
    <row r="321" spans="23:26" ht="12.75">
      <c r="W321" s="6"/>
      <c r="X321" s="6"/>
      <c r="Y321" s="6"/>
      <c r="Z321" s="6"/>
    </row>
    <row r="322" spans="23:26" ht="12.75">
      <c r="W322" s="6"/>
      <c r="X322" s="6"/>
      <c r="Y322" s="6"/>
      <c r="Z322" s="6"/>
    </row>
    <row r="323" spans="23:26" ht="12.75">
      <c r="W323" s="6"/>
      <c r="X323" s="6"/>
      <c r="Y323" s="6"/>
      <c r="Z323" s="6"/>
    </row>
    <row r="324" spans="23:26" ht="12.75">
      <c r="W324" s="6"/>
      <c r="X324" s="6"/>
      <c r="Y324" s="6"/>
      <c r="Z324" s="6"/>
    </row>
    <row r="325" spans="23:26" ht="12.75">
      <c r="W325" s="6"/>
      <c r="X325" s="6"/>
      <c r="Y325" s="6"/>
      <c r="Z325" s="6"/>
    </row>
  </sheetData>
  <sheetProtection/>
  <mergeCells count="59">
    <mergeCell ref="A10:C10"/>
    <mergeCell ref="A11:C11"/>
    <mergeCell ref="A12:C12"/>
    <mergeCell ref="A13:C13"/>
    <mergeCell ref="N17:N18"/>
    <mergeCell ref="R16:S16"/>
    <mergeCell ref="O17:O18"/>
    <mergeCell ref="P17:P18"/>
    <mergeCell ref="S17:S18"/>
    <mergeCell ref="A7:S7"/>
    <mergeCell ref="A8:S8"/>
    <mergeCell ref="A9:S9"/>
    <mergeCell ref="A3:S3"/>
    <mergeCell ref="A4:S4"/>
    <mergeCell ref="A5:S5"/>
    <mergeCell ref="A6:S6"/>
    <mergeCell ref="T104:V104"/>
    <mergeCell ref="H124:K124"/>
    <mergeCell ref="G14:G20"/>
    <mergeCell ref="H123:K123"/>
    <mergeCell ref="I16:K16"/>
    <mergeCell ref="J17:J20"/>
    <mergeCell ref="K17:K20"/>
    <mergeCell ref="H16:H20"/>
    <mergeCell ref="T78:V78"/>
    <mergeCell ref="T100:V100"/>
    <mergeCell ref="R17:R18"/>
    <mergeCell ref="Q17:Q18"/>
    <mergeCell ref="T14:V16"/>
    <mergeCell ref="T74:V74"/>
    <mergeCell ref="V17:V20"/>
    <mergeCell ref="U17:U20"/>
    <mergeCell ref="L14:S15"/>
    <mergeCell ref="T89:V89"/>
    <mergeCell ref="E17:E20"/>
    <mergeCell ref="T17:T20"/>
    <mergeCell ref="F14:F20"/>
    <mergeCell ref="H14:K15"/>
    <mergeCell ref="I17:I20"/>
    <mergeCell ref="S19:S20"/>
    <mergeCell ref="R19:R20"/>
    <mergeCell ref="O19:O20"/>
    <mergeCell ref="L19:L20"/>
    <mergeCell ref="A126:B126"/>
    <mergeCell ref="A127:B127"/>
    <mergeCell ref="A14:A20"/>
    <mergeCell ref="B14:B20"/>
    <mergeCell ref="C14:E16"/>
    <mergeCell ref="D17:D20"/>
    <mergeCell ref="C17:C20"/>
    <mergeCell ref="N16:O16"/>
    <mergeCell ref="P19:P20"/>
    <mergeCell ref="L16:M16"/>
    <mergeCell ref="M19:M20"/>
    <mergeCell ref="M17:M18"/>
    <mergeCell ref="N19:N20"/>
    <mergeCell ref="P16:Q16"/>
    <mergeCell ref="Q19:Q20"/>
    <mergeCell ref="L17:L18"/>
  </mergeCells>
  <printOptions verticalCentered="1"/>
  <pageMargins left="0.4724409448818898" right="0" top="0.3937007874015748" bottom="0.1968503937007874" header="0" footer="0"/>
  <pageSetup fitToHeight="4" horizontalDpi="300" verticalDpi="300" orientation="landscape" paperSize="9" scale="69" r:id="rId1"/>
  <rowBreaks count="2" manualBreakCount="2">
    <brk id="50" max="18" man="1"/>
    <brk id="97" max="18" man="1"/>
  </rowBreaks>
  <ignoredErrors>
    <ignoredError sqref="L108:S108 L96:S96 L84:M84 O84:S84 L63" emptyCellReference="1"/>
    <ignoredError sqref="N84" emptyCellReference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SheetLayoutView="100" zoomScalePageLayoutView="0" workbookViewId="0" topLeftCell="A13">
      <selection activeCell="F19" sqref="F19"/>
    </sheetView>
  </sheetViews>
  <sheetFormatPr defaultColWidth="13.25390625" defaultRowHeight="12.75"/>
  <cols>
    <col min="1" max="1" width="10.00390625" style="19" customWidth="1"/>
    <col min="2" max="2" width="56.00390625" style="6" customWidth="1"/>
    <col min="3" max="3" width="9.00390625" style="6" customWidth="1"/>
    <col min="4" max="4" width="7.875" style="22" customWidth="1"/>
    <col min="5" max="7" width="7.875" style="6" customWidth="1"/>
    <col min="8" max="17" width="6.75390625" style="6" customWidth="1"/>
    <col min="18" max="18" width="10.25390625" style="6" customWidth="1"/>
    <col min="19" max="16384" width="13.25390625" style="6" customWidth="1"/>
  </cols>
  <sheetData>
    <row r="1" spans="1:26" ht="12.75" customHeight="1">
      <c r="A1" s="59">
        <v>1</v>
      </c>
      <c r="B1" s="70">
        <v>2</v>
      </c>
      <c r="C1" s="59">
        <v>3</v>
      </c>
      <c r="D1" s="57">
        <v>4</v>
      </c>
      <c r="E1" s="2">
        <v>5</v>
      </c>
      <c r="F1" s="2">
        <v>6</v>
      </c>
      <c r="G1" s="47">
        <v>7</v>
      </c>
      <c r="H1" s="1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3">
        <v>15</v>
      </c>
      <c r="P1" s="70">
        <v>16</v>
      </c>
      <c r="Q1" s="47">
        <v>17</v>
      </c>
      <c r="R1" s="3">
        <v>18</v>
      </c>
      <c r="S1" s="4"/>
      <c r="T1" s="5"/>
      <c r="U1" s="4"/>
      <c r="V1" s="4"/>
      <c r="W1" s="4"/>
      <c r="X1" s="4"/>
      <c r="Y1" s="4"/>
      <c r="Z1" s="4"/>
    </row>
    <row r="2" spans="1:26" ht="15.75">
      <c r="A2" s="60" t="s">
        <v>0</v>
      </c>
      <c r="B2" s="71" t="s">
        <v>1</v>
      </c>
      <c r="C2" s="87">
        <v>725</v>
      </c>
      <c r="D2" s="81">
        <v>554</v>
      </c>
      <c r="E2" s="29"/>
      <c r="F2" s="39">
        <v>92</v>
      </c>
      <c r="G2" s="93">
        <v>462</v>
      </c>
      <c r="H2" s="105"/>
      <c r="I2" s="30"/>
      <c r="J2" s="30"/>
      <c r="K2" s="30"/>
      <c r="L2" s="30"/>
      <c r="M2" s="30"/>
      <c r="N2" s="30"/>
      <c r="O2" s="106"/>
      <c r="P2" s="98"/>
      <c r="Q2" s="48"/>
      <c r="R2" s="35"/>
      <c r="S2" s="4"/>
      <c r="T2" s="5"/>
      <c r="U2" s="4"/>
      <c r="V2" s="4"/>
      <c r="W2" s="4"/>
      <c r="X2" s="4"/>
      <c r="Y2" s="4"/>
      <c r="Z2" s="4"/>
    </row>
    <row r="3" spans="1:26" ht="12.75" customHeight="1">
      <c r="A3" s="61" t="s">
        <v>2</v>
      </c>
      <c r="B3" s="72" t="s">
        <v>47</v>
      </c>
      <c r="C3" s="88">
        <v>375</v>
      </c>
      <c r="D3" s="82">
        <v>286</v>
      </c>
      <c r="E3" s="24"/>
      <c r="F3" s="24"/>
      <c r="G3" s="94">
        <v>286</v>
      </c>
      <c r="H3" s="107">
        <v>2</v>
      </c>
      <c r="I3" s="23">
        <v>2</v>
      </c>
      <c r="J3" s="23">
        <v>2</v>
      </c>
      <c r="K3" s="23">
        <v>2</v>
      </c>
      <c r="L3" s="23">
        <v>2</v>
      </c>
      <c r="M3" s="23">
        <v>2</v>
      </c>
      <c r="N3" s="23">
        <v>2</v>
      </c>
      <c r="O3" s="108">
        <v>2</v>
      </c>
      <c r="P3" s="119" t="s">
        <v>66</v>
      </c>
      <c r="Q3" s="49"/>
      <c r="R3" s="54" t="s">
        <v>43</v>
      </c>
      <c r="S3" s="4"/>
      <c r="T3" s="5"/>
      <c r="U3" s="4"/>
      <c r="V3" s="4"/>
      <c r="W3" s="4"/>
      <c r="X3" s="4"/>
      <c r="Y3" s="4"/>
      <c r="Z3" s="4"/>
    </row>
    <row r="4" spans="1:26" ht="14.25">
      <c r="A4" s="61" t="s">
        <v>3</v>
      </c>
      <c r="B4" s="72" t="s">
        <v>48</v>
      </c>
      <c r="C4" s="88">
        <v>68</v>
      </c>
      <c r="D4" s="82">
        <v>52</v>
      </c>
      <c r="E4" s="24"/>
      <c r="F4" s="23">
        <v>52</v>
      </c>
      <c r="G4" s="49"/>
      <c r="H4" s="107"/>
      <c r="I4" s="23"/>
      <c r="J4" s="23"/>
      <c r="K4" s="23"/>
      <c r="L4" s="23">
        <v>2</v>
      </c>
      <c r="M4" s="23">
        <v>1</v>
      </c>
      <c r="N4" s="23"/>
      <c r="O4" s="108"/>
      <c r="P4" s="99">
        <v>5</v>
      </c>
      <c r="Q4" s="49"/>
      <c r="R4" s="27" t="s">
        <v>44</v>
      </c>
      <c r="S4" s="9"/>
      <c r="T4" s="5"/>
      <c r="U4" s="9"/>
      <c r="V4" s="9"/>
      <c r="W4" s="9"/>
      <c r="X4" s="9"/>
      <c r="Y4" s="9"/>
      <c r="Z4" s="9"/>
    </row>
    <row r="5" spans="1:26" ht="12.75" customHeight="1">
      <c r="A5" s="61" t="s">
        <v>4</v>
      </c>
      <c r="B5" s="72" t="s">
        <v>21</v>
      </c>
      <c r="C5" s="88">
        <v>162</v>
      </c>
      <c r="D5" s="82">
        <v>124</v>
      </c>
      <c r="E5" s="24"/>
      <c r="F5" s="23"/>
      <c r="G5" s="49">
        <v>124</v>
      </c>
      <c r="H5" s="107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108"/>
      <c r="P5" s="99" t="s">
        <v>45</v>
      </c>
      <c r="Q5" s="49"/>
      <c r="R5" s="27">
        <v>3.7</v>
      </c>
      <c r="S5" s="9"/>
      <c r="T5" s="5"/>
      <c r="U5" s="9"/>
      <c r="V5" s="9"/>
      <c r="W5" s="9"/>
      <c r="X5" s="9"/>
      <c r="Y5" s="9"/>
      <c r="Z5" s="9"/>
    </row>
    <row r="6" spans="1:26" ht="12.75" customHeight="1">
      <c r="A6" s="61" t="s">
        <v>5</v>
      </c>
      <c r="B6" s="72" t="s">
        <v>23</v>
      </c>
      <c r="C6" s="88">
        <v>52</v>
      </c>
      <c r="D6" s="82">
        <v>40</v>
      </c>
      <c r="E6" s="24"/>
      <c r="F6" s="23">
        <v>40</v>
      </c>
      <c r="G6" s="49"/>
      <c r="H6" s="107"/>
      <c r="I6" s="23"/>
      <c r="J6" s="23"/>
      <c r="K6" s="23">
        <v>2</v>
      </c>
      <c r="L6" s="23"/>
      <c r="M6" s="23"/>
      <c r="N6" s="23"/>
      <c r="O6" s="108"/>
      <c r="P6" s="99"/>
      <c r="Q6" s="49">
        <v>4</v>
      </c>
      <c r="R6" s="27"/>
      <c r="S6" s="9"/>
      <c r="T6" s="5"/>
      <c r="U6" s="9"/>
      <c r="V6" s="9"/>
      <c r="W6" s="9"/>
      <c r="X6" s="9"/>
      <c r="Y6" s="9"/>
      <c r="Z6" s="9"/>
    </row>
    <row r="7" spans="1:26" ht="12.75" customHeight="1">
      <c r="A7" s="61" t="s">
        <v>29</v>
      </c>
      <c r="B7" s="72" t="s">
        <v>30</v>
      </c>
      <c r="C7" s="88">
        <v>68</v>
      </c>
      <c r="D7" s="82">
        <v>52</v>
      </c>
      <c r="E7" s="24"/>
      <c r="F7" s="23"/>
      <c r="G7" s="49">
        <v>52</v>
      </c>
      <c r="H7" s="107"/>
      <c r="I7" s="23"/>
      <c r="J7" s="23"/>
      <c r="K7" s="23"/>
      <c r="L7" s="23">
        <v>1</v>
      </c>
      <c r="M7" s="23">
        <v>1</v>
      </c>
      <c r="N7" s="23">
        <v>1</v>
      </c>
      <c r="O7" s="108"/>
      <c r="P7" s="99">
        <v>5</v>
      </c>
      <c r="Q7" s="49">
        <v>6.7</v>
      </c>
      <c r="R7" s="27"/>
      <c r="S7" s="9"/>
      <c r="T7" s="5"/>
      <c r="U7" s="9"/>
      <c r="V7" s="9"/>
      <c r="W7" s="9"/>
      <c r="X7" s="9"/>
      <c r="Y7" s="9"/>
      <c r="Z7" s="9"/>
    </row>
    <row r="8" spans="1:26" ht="15.75">
      <c r="A8" s="62" t="s">
        <v>32</v>
      </c>
      <c r="B8" s="73" t="s">
        <v>31</v>
      </c>
      <c r="C8" s="87">
        <v>1941</v>
      </c>
      <c r="D8" s="81">
        <v>1482</v>
      </c>
      <c r="E8" s="29">
        <v>32</v>
      </c>
      <c r="F8" s="32">
        <v>648</v>
      </c>
      <c r="G8" s="52">
        <v>342</v>
      </c>
      <c r="H8" s="107"/>
      <c r="I8" s="23"/>
      <c r="J8" s="23"/>
      <c r="K8" s="23"/>
      <c r="L8" s="23"/>
      <c r="M8" s="23"/>
      <c r="N8" s="23"/>
      <c r="O8" s="108"/>
      <c r="P8" s="99"/>
      <c r="Q8" s="49"/>
      <c r="R8" s="27"/>
      <c r="S8" s="9"/>
      <c r="T8" s="5"/>
      <c r="U8" s="9"/>
      <c r="V8" s="9"/>
      <c r="W8" s="9"/>
      <c r="X8" s="9"/>
      <c r="Y8" s="9"/>
      <c r="Z8" s="9"/>
    </row>
    <row r="9" spans="1:26" ht="14.25">
      <c r="A9" s="63" t="s">
        <v>33</v>
      </c>
      <c r="B9" s="74" t="s">
        <v>22</v>
      </c>
      <c r="C9" s="88">
        <v>280</v>
      </c>
      <c r="D9" s="82">
        <v>214</v>
      </c>
      <c r="E9" s="24"/>
      <c r="F9" s="23">
        <v>214</v>
      </c>
      <c r="G9" s="49"/>
      <c r="H9" s="107"/>
      <c r="I9" s="23"/>
      <c r="J9" s="23">
        <v>2</v>
      </c>
      <c r="K9" s="23">
        <v>2</v>
      </c>
      <c r="L9" s="23">
        <v>2</v>
      </c>
      <c r="M9" s="23">
        <v>2</v>
      </c>
      <c r="N9" s="23">
        <v>2</v>
      </c>
      <c r="O9" s="108">
        <v>2</v>
      </c>
      <c r="P9" s="99" t="s">
        <v>67</v>
      </c>
      <c r="Q9" s="49">
        <v>6</v>
      </c>
      <c r="R9" s="36" t="s">
        <v>49</v>
      </c>
      <c r="S9" s="9"/>
      <c r="T9" s="5"/>
      <c r="U9" s="9"/>
      <c r="V9" s="9"/>
      <c r="W9" s="9"/>
      <c r="X9" s="9"/>
      <c r="Y9" s="9"/>
      <c r="Z9" s="9"/>
    </row>
    <row r="10" spans="1:26" ht="28.5">
      <c r="A10" s="63" t="s">
        <v>34</v>
      </c>
      <c r="B10" s="74" t="s">
        <v>50</v>
      </c>
      <c r="C10" s="115">
        <v>98</v>
      </c>
      <c r="D10" s="82">
        <v>75</v>
      </c>
      <c r="E10" s="24"/>
      <c r="F10" s="24">
        <v>40</v>
      </c>
      <c r="G10" s="94">
        <v>35</v>
      </c>
      <c r="H10" s="116"/>
      <c r="I10" s="24"/>
      <c r="J10" s="24"/>
      <c r="K10" s="24"/>
      <c r="L10" s="24"/>
      <c r="M10" s="24">
        <v>2</v>
      </c>
      <c r="N10" s="24">
        <v>1</v>
      </c>
      <c r="O10" s="117">
        <v>1</v>
      </c>
      <c r="P10" s="118"/>
      <c r="Q10" s="94">
        <v>7</v>
      </c>
      <c r="R10" s="8">
        <v>6.8</v>
      </c>
      <c r="S10" s="9"/>
      <c r="T10" s="5"/>
      <c r="U10" s="9"/>
      <c r="V10" s="9"/>
      <c r="W10" s="9"/>
      <c r="X10" s="9"/>
      <c r="Y10" s="9"/>
      <c r="Z10" s="9"/>
    </row>
    <row r="11" spans="1:26" ht="14.25">
      <c r="A11" s="63" t="s">
        <v>35</v>
      </c>
      <c r="B11" s="74" t="s">
        <v>51</v>
      </c>
      <c r="C11" s="88">
        <v>94</v>
      </c>
      <c r="D11" s="83">
        <v>72</v>
      </c>
      <c r="E11" s="24"/>
      <c r="F11" s="23">
        <v>36</v>
      </c>
      <c r="G11" s="49">
        <v>36</v>
      </c>
      <c r="H11" s="107">
        <v>1</v>
      </c>
      <c r="I11" s="23">
        <v>1</v>
      </c>
      <c r="J11" s="23">
        <v>1</v>
      </c>
      <c r="K11" s="23">
        <v>1</v>
      </c>
      <c r="L11" s="23"/>
      <c r="M11" s="23"/>
      <c r="N11" s="23"/>
      <c r="O11" s="108"/>
      <c r="P11" s="99">
        <v>1.3</v>
      </c>
      <c r="Q11" s="49">
        <v>2.4</v>
      </c>
      <c r="R11" s="27"/>
      <c r="S11" s="9"/>
      <c r="T11" s="5"/>
      <c r="U11" s="9"/>
      <c r="V11" s="9"/>
      <c r="W11" s="9"/>
      <c r="X11" s="9"/>
      <c r="Y11" s="9"/>
      <c r="Z11" s="9"/>
    </row>
    <row r="12" spans="1:26" ht="14.25">
      <c r="A12" s="63" t="s">
        <v>36</v>
      </c>
      <c r="B12" s="72" t="s">
        <v>52</v>
      </c>
      <c r="C12" s="88">
        <v>186</v>
      </c>
      <c r="D12" s="82">
        <v>142</v>
      </c>
      <c r="E12" s="24"/>
      <c r="F12" s="23">
        <v>142</v>
      </c>
      <c r="G12" s="49"/>
      <c r="H12" s="107"/>
      <c r="I12" s="23"/>
      <c r="J12" s="23"/>
      <c r="K12" s="23"/>
      <c r="L12" s="23">
        <v>2</v>
      </c>
      <c r="M12" s="23">
        <v>2</v>
      </c>
      <c r="N12" s="23">
        <v>2</v>
      </c>
      <c r="O12" s="108">
        <v>2</v>
      </c>
      <c r="P12" s="99">
        <v>6.7</v>
      </c>
      <c r="Q12" s="49">
        <v>5.8</v>
      </c>
      <c r="R12" s="27"/>
      <c r="S12" s="9"/>
      <c r="T12" s="5"/>
      <c r="U12" s="9"/>
      <c r="V12" s="9"/>
      <c r="W12" s="9"/>
      <c r="X12" s="9"/>
      <c r="Y12" s="9"/>
      <c r="Z12" s="9"/>
    </row>
    <row r="13" spans="1:26" ht="14.25">
      <c r="A13" s="63" t="s">
        <v>53</v>
      </c>
      <c r="B13" s="72" t="s">
        <v>54</v>
      </c>
      <c r="C13" s="88">
        <v>283</v>
      </c>
      <c r="D13" s="82">
        <v>216</v>
      </c>
      <c r="E13" s="24"/>
      <c r="F13" s="23">
        <v>216</v>
      </c>
      <c r="G13" s="49"/>
      <c r="H13" s="107">
        <v>2</v>
      </c>
      <c r="I13" s="23">
        <v>2</v>
      </c>
      <c r="J13" s="23">
        <v>2</v>
      </c>
      <c r="K13" s="23">
        <v>2</v>
      </c>
      <c r="L13" s="23">
        <v>2</v>
      </c>
      <c r="M13" s="23">
        <v>2</v>
      </c>
      <c r="N13" s="23"/>
      <c r="O13" s="108"/>
      <c r="P13" s="99" t="s">
        <v>55</v>
      </c>
      <c r="Q13" s="49">
        <v>2.6</v>
      </c>
      <c r="R13" s="27"/>
      <c r="S13" s="9"/>
      <c r="T13" s="5"/>
      <c r="U13" s="9"/>
      <c r="V13" s="9"/>
      <c r="W13" s="9"/>
      <c r="X13" s="9"/>
      <c r="Y13" s="9"/>
      <c r="Z13" s="9"/>
    </row>
    <row r="14" spans="1:26" ht="14.25">
      <c r="A14" s="63" t="s">
        <v>56</v>
      </c>
      <c r="B14" s="72" t="s">
        <v>57</v>
      </c>
      <c r="C14" s="88">
        <v>72</v>
      </c>
      <c r="D14" s="82">
        <v>55</v>
      </c>
      <c r="E14" s="24"/>
      <c r="F14" s="23"/>
      <c r="G14" s="49">
        <v>55</v>
      </c>
      <c r="H14" s="107"/>
      <c r="I14" s="23"/>
      <c r="J14" s="23"/>
      <c r="K14" s="23"/>
      <c r="L14" s="23"/>
      <c r="M14" s="23">
        <v>1</v>
      </c>
      <c r="N14" s="23">
        <v>1</v>
      </c>
      <c r="O14" s="108">
        <v>1</v>
      </c>
      <c r="P14" s="99">
        <v>6.7</v>
      </c>
      <c r="Q14" s="49">
        <v>8</v>
      </c>
      <c r="R14" s="27"/>
      <c r="S14" s="9"/>
      <c r="T14" s="5"/>
      <c r="U14" s="9"/>
      <c r="V14" s="9"/>
      <c r="W14" s="9"/>
      <c r="X14" s="9"/>
      <c r="Y14" s="9"/>
      <c r="Z14" s="9"/>
    </row>
    <row r="15" spans="1:26" ht="14.25">
      <c r="A15" s="63" t="s">
        <v>58</v>
      </c>
      <c r="B15" s="72" t="s">
        <v>59</v>
      </c>
      <c r="C15" s="88">
        <v>603</v>
      </c>
      <c r="D15" s="82">
        <v>460</v>
      </c>
      <c r="E15" s="24"/>
      <c r="F15" s="23"/>
      <c r="G15" s="49"/>
      <c r="H15" s="107">
        <v>3</v>
      </c>
      <c r="I15" s="23">
        <v>3</v>
      </c>
      <c r="J15" s="23">
        <v>3</v>
      </c>
      <c r="K15" s="23">
        <v>2</v>
      </c>
      <c r="L15" s="23">
        <v>3</v>
      </c>
      <c r="M15" s="23">
        <v>3</v>
      </c>
      <c r="N15" s="23">
        <v>4</v>
      </c>
      <c r="O15" s="108">
        <v>4</v>
      </c>
      <c r="P15" s="99"/>
      <c r="Q15" s="49"/>
      <c r="R15" s="27"/>
      <c r="S15" s="9"/>
      <c r="T15" s="5"/>
      <c r="U15" s="9"/>
      <c r="V15" s="9"/>
      <c r="W15" s="9"/>
      <c r="X15" s="9"/>
      <c r="Y15" s="9"/>
      <c r="Z15" s="9"/>
    </row>
    <row r="16" spans="1:22" ht="14.25" customHeight="1">
      <c r="A16" s="64" t="s">
        <v>38</v>
      </c>
      <c r="B16" s="74" t="s">
        <v>6</v>
      </c>
      <c r="C16" s="88"/>
      <c r="D16" s="81" t="s">
        <v>42</v>
      </c>
      <c r="E16" s="24"/>
      <c r="F16" s="23"/>
      <c r="G16" s="94"/>
      <c r="H16" s="107"/>
      <c r="I16" s="23"/>
      <c r="J16" s="23"/>
      <c r="K16" s="23"/>
      <c r="L16" s="23"/>
      <c r="M16" s="23"/>
      <c r="N16" s="23"/>
      <c r="O16" s="108"/>
      <c r="P16" s="99"/>
      <c r="Q16" s="49"/>
      <c r="R16" s="8"/>
      <c r="T16" s="5"/>
      <c r="U16" s="9"/>
      <c r="V16" s="9"/>
    </row>
    <row r="17" spans="1:22" ht="14.25">
      <c r="A17" s="61" t="s">
        <v>39</v>
      </c>
      <c r="B17" s="72" t="s">
        <v>60</v>
      </c>
      <c r="C17" s="88">
        <v>94</v>
      </c>
      <c r="D17" s="82">
        <v>72</v>
      </c>
      <c r="E17" s="24"/>
      <c r="F17" s="23"/>
      <c r="G17" s="94">
        <v>72</v>
      </c>
      <c r="H17" s="107">
        <v>1</v>
      </c>
      <c r="I17" s="23">
        <v>1</v>
      </c>
      <c r="J17" s="23">
        <v>1</v>
      </c>
      <c r="K17" s="23">
        <v>1</v>
      </c>
      <c r="L17" s="23"/>
      <c r="M17" s="23"/>
      <c r="N17" s="23"/>
      <c r="O17" s="108"/>
      <c r="P17" s="99">
        <v>1.3</v>
      </c>
      <c r="Q17" s="49">
        <v>2.4</v>
      </c>
      <c r="R17" s="27"/>
      <c r="T17" s="5"/>
      <c r="U17" s="9"/>
      <c r="V17" s="9"/>
    </row>
    <row r="18" spans="1:22" ht="15" customHeight="1">
      <c r="A18" s="65" t="s">
        <v>40</v>
      </c>
      <c r="B18" s="72" t="s">
        <v>61</v>
      </c>
      <c r="C18" s="88">
        <v>47</v>
      </c>
      <c r="D18" s="82">
        <v>36</v>
      </c>
      <c r="E18" s="24"/>
      <c r="G18" s="23">
        <v>36</v>
      </c>
      <c r="H18" s="107"/>
      <c r="I18" s="23"/>
      <c r="J18" s="23">
        <v>1</v>
      </c>
      <c r="K18" s="23">
        <v>1</v>
      </c>
      <c r="L18" s="23"/>
      <c r="M18" s="23"/>
      <c r="N18" s="23"/>
      <c r="O18" s="108"/>
      <c r="P18" s="99">
        <v>3</v>
      </c>
      <c r="Q18" s="49">
        <v>4</v>
      </c>
      <c r="R18" s="27"/>
      <c r="T18" s="5"/>
      <c r="U18" s="9"/>
      <c r="V18" s="9"/>
    </row>
    <row r="19" spans="1:22" ht="15" customHeight="1">
      <c r="A19" s="65" t="s">
        <v>41</v>
      </c>
      <c r="B19" s="72" t="s">
        <v>68</v>
      </c>
      <c r="C19" s="88">
        <v>46</v>
      </c>
      <c r="D19" s="82">
        <v>35</v>
      </c>
      <c r="E19" s="24"/>
      <c r="F19" s="23"/>
      <c r="G19" s="94">
        <v>35</v>
      </c>
      <c r="H19" s="107"/>
      <c r="I19" s="23"/>
      <c r="J19" s="23"/>
      <c r="K19" s="23"/>
      <c r="L19" s="23"/>
      <c r="M19" s="23"/>
      <c r="N19" s="23">
        <v>1</v>
      </c>
      <c r="O19" s="108">
        <v>1</v>
      </c>
      <c r="P19" s="99">
        <v>7.8</v>
      </c>
      <c r="Q19" s="49"/>
      <c r="R19" s="27" t="s">
        <v>69</v>
      </c>
      <c r="T19" s="5"/>
      <c r="U19" s="9"/>
      <c r="V19" s="9"/>
    </row>
    <row r="20" spans="1:22" ht="15" customHeight="1">
      <c r="A20" s="65" t="s">
        <v>62</v>
      </c>
      <c r="B20" s="72" t="s">
        <v>20</v>
      </c>
      <c r="C20" s="88">
        <v>42</v>
      </c>
      <c r="D20" s="82">
        <v>32</v>
      </c>
      <c r="E20" s="24">
        <v>32</v>
      </c>
      <c r="F20" s="23"/>
      <c r="G20" s="94"/>
      <c r="H20" s="107">
        <v>2</v>
      </c>
      <c r="I20" s="23"/>
      <c r="J20" s="23"/>
      <c r="K20" s="23"/>
      <c r="L20" s="23"/>
      <c r="M20" s="23"/>
      <c r="N20" s="23"/>
      <c r="O20" s="108"/>
      <c r="P20" s="99"/>
      <c r="Q20" s="49">
        <v>1</v>
      </c>
      <c r="R20" s="27"/>
      <c r="T20" s="5"/>
      <c r="U20" s="9"/>
      <c r="V20" s="9"/>
    </row>
    <row r="21" spans="1:22" ht="15" customHeight="1">
      <c r="A21" s="65" t="s">
        <v>63</v>
      </c>
      <c r="B21" s="72" t="s">
        <v>37</v>
      </c>
      <c r="C21" s="88">
        <v>50</v>
      </c>
      <c r="D21" s="82">
        <v>38</v>
      </c>
      <c r="E21" s="24"/>
      <c r="F21" s="23"/>
      <c r="G21" s="94">
        <v>38</v>
      </c>
      <c r="H21" s="107"/>
      <c r="I21" s="23"/>
      <c r="J21" s="23"/>
      <c r="K21" s="23"/>
      <c r="L21" s="23"/>
      <c r="M21" s="23"/>
      <c r="N21" s="23"/>
      <c r="O21" s="108">
        <v>2</v>
      </c>
      <c r="P21" s="99"/>
      <c r="Q21" s="49">
        <v>8</v>
      </c>
      <c r="R21" s="27"/>
      <c r="T21" s="5"/>
      <c r="U21" s="9"/>
      <c r="V21" s="9"/>
    </row>
    <row r="22" spans="1:22" ht="15" customHeight="1">
      <c r="A22" s="61"/>
      <c r="B22" s="75" t="s">
        <v>7</v>
      </c>
      <c r="C22" s="88"/>
      <c r="D22" s="82"/>
      <c r="E22" s="24"/>
      <c r="F22" s="23"/>
      <c r="G22" s="49"/>
      <c r="H22" s="109">
        <v>12</v>
      </c>
      <c r="I22" s="32">
        <v>10</v>
      </c>
      <c r="J22" s="32">
        <v>13</v>
      </c>
      <c r="K22" s="32">
        <v>14</v>
      </c>
      <c r="L22" s="32">
        <v>15</v>
      </c>
      <c r="M22" s="32">
        <v>17</v>
      </c>
      <c r="N22" s="32">
        <v>15</v>
      </c>
      <c r="O22" s="40">
        <v>15</v>
      </c>
      <c r="P22" s="100"/>
      <c r="Q22" s="50"/>
      <c r="R22" s="8"/>
      <c r="T22" s="5"/>
      <c r="U22" s="9"/>
      <c r="V22" s="9"/>
    </row>
    <row r="23" spans="1:22" ht="31.5">
      <c r="A23" s="62" t="s">
        <v>8</v>
      </c>
      <c r="B23" s="76" t="s">
        <v>9</v>
      </c>
      <c r="C23" s="88"/>
      <c r="D23" s="82"/>
      <c r="E23" s="24"/>
      <c r="F23" s="23"/>
      <c r="G23" s="49"/>
      <c r="H23" s="107"/>
      <c r="I23" s="23"/>
      <c r="J23" s="23"/>
      <c r="K23" s="23"/>
      <c r="L23" s="23"/>
      <c r="M23" s="23"/>
      <c r="N23" s="23"/>
      <c r="O23" s="108"/>
      <c r="P23" s="99"/>
      <c r="Q23" s="49"/>
      <c r="R23" s="8"/>
      <c r="T23" s="5"/>
      <c r="U23" s="9"/>
      <c r="V23" s="9"/>
    </row>
    <row r="24" spans="1:22" s="7" customFormat="1" ht="15">
      <c r="A24" s="62"/>
      <c r="B24" s="77"/>
      <c r="C24" s="88"/>
      <c r="D24" s="82"/>
      <c r="E24" s="24"/>
      <c r="F24" s="23"/>
      <c r="G24" s="49"/>
      <c r="H24" s="107"/>
      <c r="I24" s="23"/>
      <c r="J24" s="23"/>
      <c r="K24" s="23"/>
      <c r="L24" s="23"/>
      <c r="M24" s="23"/>
      <c r="N24" s="23"/>
      <c r="O24" s="108"/>
      <c r="P24" s="99"/>
      <c r="Q24" s="49"/>
      <c r="R24" s="8"/>
      <c r="S24" s="28"/>
      <c r="T24" s="14"/>
      <c r="U24" s="15"/>
      <c r="V24" s="15"/>
    </row>
    <row r="25" spans="1:22" s="7" customFormat="1" ht="15">
      <c r="A25" s="62"/>
      <c r="B25" s="77"/>
      <c r="C25" s="88"/>
      <c r="D25" s="82"/>
      <c r="E25" s="24"/>
      <c r="F25" s="23"/>
      <c r="G25" s="49"/>
      <c r="H25" s="107"/>
      <c r="I25" s="23"/>
      <c r="J25" s="23"/>
      <c r="K25" s="23"/>
      <c r="L25" s="23"/>
      <c r="M25" s="23"/>
      <c r="N25" s="23"/>
      <c r="O25" s="108"/>
      <c r="P25" s="99"/>
      <c r="Q25" s="49"/>
      <c r="R25" s="8"/>
      <c r="S25" s="28"/>
      <c r="T25" s="14"/>
      <c r="U25" s="15"/>
      <c r="V25" s="15"/>
    </row>
    <row r="26" spans="1:26" ht="12.75" customHeight="1">
      <c r="A26" s="66">
        <v>1</v>
      </c>
      <c r="B26" s="78">
        <v>2</v>
      </c>
      <c r="C26" s="89">
        <v>3</v>
      </c>
      <c r="D26" s="58">
        <v>4</v>
      </c>
      <c r="E26" s="31">
        <v>5</v>
      </c>
      <c r="F26" s="31">
        <v>6</v>
      </c>
      <c r="G26" s="51">
        <v>7</v>
      </c>
      <c r="H26" s="110">
        <v>8</v>
      </c>
      <c r="I26" s="31">
        <v>9</v>
      </c>
      <c r="J26" s="31">
        <v>10</v>
      </c>
      <c r="K26" s="31">
        <v>11</v>
      </c>
      <c r="L26" s="31">
        <v>12</v>
      </c>
      <c r="M26" s="31">
        <v>13</v>
      </c>
      <c r="N26" s="31">
        <v>14</v>
      </c>
      <c r="O26" s="111">
        <v>15</v>
      </c>
      <c r="P26" s="78">
        <v>16</v>
      </c>
      <c r="Q26" s="51">
        <v>17</v>
      </c>
      <c r="R26" s="37">
        <v>18</v>
      </c>
      <c r="S26" s="4"/>
      <c r="T26" s="5"/>
      <c r="U26" s="4"/>
      <c r="V26" s="4"/>
      <c r="W26" s="4"/>
      <c r="X26" s="4"/>
      <c r="Y26" s="4"/>
      <c r="Z26" s="4"/>
    </row>
    <row r="27" spans="1:22" s="41" customFormat="1" ht="16.5" thickBot="1">
      <c r="A27" s="67" t="s">
        <v>10</v>
      </c>
      <c r="B27" s="76" t="s">
        <v>11</v>
      </c>
      <c r="C27" s="87"/>
      <c r="D27" s="81">
        <v>548</v>
      </c>
      <c r="E27" s="29"/>
      <c r="F27" s="32"/>
      <c r="G27" s="50"/>
      <c r="H27" s="109"/>
      <c r="I27" s="32"/>
      <c r="J27" s="32"/>
      <c r="K27" s="32"/>
      <c r="L27" s="32"/>
      <c r="M27" s="32"/>
      <c r="N27" s="32"/>
      <c r="O27" s="112"/>
      <c r="P27" s="101"/>
      <c r="Q27" s="52"/>
      <c r="R27" s="40"/>
      <c r="T27" s="42"/>
      <c r="U27" s="43"/>
      <c r="V27" s="43"/>
    </row>
    <row r="28" spans="1:22" ht="15" customHeight="1">
      <c r="A28" s="68"/>
      <c r="B28" s="72"/>
      <c r="C28" s="88"/>
      <c r="D28" s="82"/>
      <c r="E28" s="24"/>
      <c r="F28" s="23"/>
      <c r="G28" s="94"/>
      <c r="H28" s="107"/>
      <c r="I28" s="23"/>
      <c r="J28" s="23"/>
      <c r="K28" s="23"/>
      <c r="L28" s="23"/>
      <c r="M28" s="23"/>
      <c r="N28" s="23"/>
      <c r="O28" s="108"/>
      <c r="P28" s="99"/>
      <c r="Q28" s="49"/>
      <c r="R28" s="8"/>
      <c r="T28" s="5"/>
      <c r="U28" s="9"/>
      <c r="V28" s="9"/>
    </row>
    <row r="29" spans="1:22" ht="14.25" customHeight="1">
      <c r="A29" s="68"/>
      <c r="B29" s="72"/>
      <c r="C29" s="88"/>
      <c r="D29" s="82"/>
      <c r="E29" s="24"/>
      <c r="F29" s="23"/>
      <c r="G29" s="94"/>
      <c r="H29" s="107"/>
      <c r="I29" s="23"/>
      <c r="J29" s="23"/>
      <c r="K29" s="23"/>
      <c r="L29" s="23"/>
      <c r="M29" s="23"/>
      <c r="N29" s="23"/>
      <c r="O29" s="108"/>
      <c r="P29" s="99"/>
      <c r="Q29" s="49"/>
      <c r="R29" s="8"/>
      <c r="T29" s="5"/>
      <c r="U29" s="9"/>
      <c r="V29" s="9"/>
    </row>
    <row r="30" spans="1:22" ht="15" customHeight="1" hidden="1">
      <c r="A30" s="68"/>
      <c r="B30" s="72"/>
      <c r="C30" s="88"/>
      <c r="D30" s="82"/>
      <c r="E30" s="24"/>
      <c r="F30" s="23"/>
      <c r="G30" s="94"/>
      <c r="H30" s="107"/>
      <c r="I30" s="23"/>
      <c r="J30" s="23"/>
      <c r="K30" s="23"/>
      <c r="L30" s="23"/>
      <c r="M30" s="23"/>
      <c r="N30" s="23"/>
      <c r="O30" s="108"/>
      <c r="P30" s="99"/>
      <c r="Q30" s="49"/>
      <c r="R30" s="8"/>
      <c r="T30" s="5"/>
      <c r="U30" s="9"/>
      <c r="V30" s="9"/>
    </row>
    <row r="31" spans="1:22" ht="15" customHeight="1" hidden="1">
      <c r="A31" s="68"/>
      <c r="B31" s="72"/>
      <c r="C31" s="88"/>
      <c r="D31" s="82"/>
      <c r="E31" s="24"/>
      <c r="F31" s="23"/>
      <c r="G31" s="94"/>
      <c r="H31" s="107"/>
      <c r="I31" s="23"/>
      <c r="J31" s="23"/>
      <c r="K31" s="23"/>
      <c r="L31" s="23"/>
      <c r="M31" s="23"/>
      <c r="N31" s="23"/>
      <c r="O31" s="108"/>
      <c r="P31" s="99"/>
      <c r="Q31" s="49"/>
      <c r="R31" s="8"/>
      <c r="T31" s="5"/>
      <c r="U31" s="9"/>
      <c r="V31" s="9"/>
    </row>
    <row r="32" spans="1:22" ht="15" customHeight="1" hidden="1">
      <c r="A32" s="68"/>
      <c r="B32" s="72"/>
      <c r="C32" s="88"/>
      <c r="D32" s="82"/>
      <c r="E32" s="24"/>
      <c r="F32" s="23"/>
      <c r="G32" s="94"/>
      <c r="H32" s="107"/>
      <c r="I32" s="23"/>
      <c r="J32" s="23"/>
      <c r="K32" s="23"/>
      <c r="L32" s="23"/>
      <c r="M32" s="23"/>
      <c r="N32" s="23"/>
      <c r="O32" s="108"/>
      <c r="P32" s="99"/>
      <c r="Q32" s="49"/>
      <c r="R32" s="8"/>
      <c r="T32" s="5"/>
      <c r="U32" s="9"/>
      <c r="V32" s="9"/>
    </row>
    <row r="33" spans="1:26" ht="12.75" customHeight="1">
      <c r="A33" s="66">
        <v>1</v>
      </c>
      <c r="B33" s="78">
        <v>2</v>
      </c>
      <c r="C33" s="89">
        <v>3</v>
      </c>
      <c r="D33" s="58">
        <v>4</v>
      </c>
      <c r="E33" s="31">
        <v>5</v>
      </c>
      <c r="F33" s="31">
        <v>6</v>
      </c>
      <c r="G33" s="51">
        <v>7</v>
      </c>
      <c r="H33" s="110">
        <v>8</v>
      </c>
      <c r="I33" s="31">
        <v>9</v>
      </c>
      <c r="J33" s="31">
        <v>10</v>
      </c>
      <c r="K33" s="31">
        <v>11</v>
      </c>
      <c r="L33" s="31">
        <v>12</v>
      </c>
      <c r="M33" s="31">
        <v>13</v>
      </c>
      <c r="N33" s="31">
        <v>14</v>
      </c>
      <c r="O33" s="111">
        <v>15</v>
      </c>
      <c r="P33" s="78">
        <v>16</v>
      </c>
      <c r="Q33" s="51">
        <v>17</v>
      </c>
      <c r="R33" s="37">
        <v>18</v>
      </c>
      <c r="S33" s="4"/>
      <c r="T33" s="5"/>
      <c r="U33" s="4"/>
      <c r="V33" s="4"/>
      <c r="W33" s="4"/>
      <c r="X33" s="4"/>
      <c r="Y33" s="4"/>
      <c r="Z33" s="4"/>
    </row>
    <row r="34" spans="1:22" s="44" customFormat="1" ht="15.75">
      <c r="A34" s="67" t="s">
        <v>12</v>
      </c>
      <c r="B34" s="76" t="s">
        <v>13</v>
      </c>
      <c r="C34" s="87"/>
      <c r="D34" s="81">
        <v>288</v>
      </c>
      <c r="E34" s="29"/>
      <c r="F34" s="32"/>
      <c r="G34" s="52"/>
      <c r="H34" s="109"/>
      <c r="I34" s="32"/>
      <c r="J34" s="32"/>
      <c r="K34" s="32"/>
      <c r="L34" s="32"/>
      <c r="M34" s="33"/>
      <c r="N34" s="33"/>
      <c r="O34" s="112"/>
      <c r="P34" s="101"/>
      <c r="Q34" s="52"/>
      <c r="R34" s="40"/>
      <c r="T34" s="45"/>
      <c r="U34" s="46"/>
      <c r="V34" s="46"/>
    </row>
    <row r="35" spans="1:22" ht="15" customHeight="1">
      <c r="A35" s="68" t="s">
        <v>14</v>
      </c>
      <c r="B35" s="72" t="s">
        <v>25</v>
      </c>
      <c r="C35" s="88"/>
      <c r="D35" s="82">
        <v>72</v>
      </c>
      <c r="E35" s="24"/>
      <c r="F35" s="23"/>
      <c r="G35" s="49"/>
      <c r="H35" s="1221" t="s">
        <v>28</v>
      </c>
      <c r="I35" s="1222"/>
      <c r="J35" s="1222"/>
      <c r="K35" s="1222"/>
      <c r="L35" s="1222"/>
      <c r="M35" s="1222"/>
      <c r="N35" s="1222"/>
      <c r="O35" s="1223"/>
      <c r="P35" s="99"/>
      <c r="Q35" s="49"/>
      <c r="R35" s="8"/>
      <c r="T35" s="5"/>
      <c r="U35" s="9"/>
      <c r="V35" s="9"/>
    </row>
    <row r="36" spans="1:22" ht="15" customHeight="1">
      <c r="A36" s="68" t="s">
        <v>15</v>
      </c>
      <c r="B36" s="72" t="s">
        <v>26</v>
      </c>
      <c r="C36" s="88"/>
      <c r="D36" s="82">
        <v>144</v>
      </c>
      <c r="E36" s="24"/>
      <c r="F36" s="23"/>
      <c r="G36" s="49"/>
      <c r="H36" s="107"/>
      <c r="I36" s="23"/>
      <c r="J36" s="23"/>
      <c r="K36" s="23"/>
      <c r="L36" s="23">
        <v>2</v>
      </c>
      <c r="M36" s="23">
        <v>2</v>
      </c>
      <c r="N36" s="23">
        <v>2</v>
      </c>
      <c r="O36" s="108">
        <v>2</v>
      </c>
      <c r="P36" s="102" t="s">
        <v>64</v>
      </c>
      <c r="Q36" s="49"/>
      <c r="R36" s="27" t="s">
        <v>46</v>
      </c>
      <c r="T36" s="5"/>
      <c r="U36" s="9"/>
      <c r="V36" s="9"/>
    </row>
    <row r="37" spans="1:22" ht="15" customHeight="1" thickBot="1">
      <c r="A37" s="68" t="s">
        <v>16</v>
      </c>
      <c r="B37" s="72" t="s">
        <v>17</v>
      </c>
      <c r="C37" s="88"/>
      <c r="D37" s="82">
        <v>72</v>
      </c>
      <c r="E37" s="24"/>
      <c r="F37" s="23"/>
      <c r="G37" s="49"/>
      <c r="H37" s="1221" t="s">
        <v>65</v>
      </c>
      <c r="I37" s="1222"/>
      <c r="J37" s="1222"/>
      <c r="K37" s="1222"/>
      <c r="L37" s="1222"/>
      <c r="M37" s="1222"/>
      <c r="N37" s="1222"/>
      <c r="O37" s="1223"/>
      <c r="P37" s="103"/>
      <c r="Q37" s="53"/>
      <c r="R37" s="13"/>
      <c r="T37" s="5"/>
      <c r="U37" s="9"/>
      <c r="V37" s="9"/>
    </row>
    <row r="38" spans="1:22" ht="0.75" customHeight="1">
      <c r="A38" s="68"/>
      <c r="B38" s="72"/>
      <c r="C38" s="88"/>
      <c r="D38" s="82"/>
      <c r="E38" s="24"/>
      <c r="F38" s="23"/>
      <c r="G38" s="49"/>
      <c r="H38" s="1221"/>
      <c r="I38" s="1224"/>
      <c r="J38" s="1224"/>
      <c r="K38" s="1224"/>
      <c r="L38" s="1224"/>
      <c r="M38" s="1224"/>
      <c r="N38" s="1224"/>
      <c r="O38" s="1225"/>
      <c r="P38" s="104"/>
      <c r="Q38" s="55"/>
      <c r="R38" s="56"/>
      <c r="T38" s="5"/>
      <c r="U38" s="9"/>
      <c r="V38" s="9"/>
    </row>
    <row r="39" spans="1:22" ht="15" customHeight="1" hidden="1">
      <c r="A39" s="68"/>
      <c r="B39" s="72"/>
      <c r="C39" s="88"/>
      <c r="D39" s="82"/>
      <c r="E39" s="24"/>
      <c r="F39" s="23"/>
      <c r="G39" s="49"/>
      <c r="H39" s="1221"/>
      <c r="I39" s="1222"/>
      <c r="J39" s="1222"/>
      <c r="K39" s="1222"/>
      <c r="L39" s="1222"/>
      <c r="M39" s="1222"/>
      <c r="N39" s="1222"/>
      <c r="O39" s="1223"/>
      <c r="P39" s="99"/>
      <c r="Q39" s="49"/>
      <c r="R39" s="8"/>
      <c r="T39" s="5"/>
      <c r="U39" s="9"/>
      <c r="V39" s="9"/>
    </row>
    <row r="40" spans="1:22" ht="0.75" customHeight="1" hidden="1">
      <c r="A40" s="68"/>
      <c r="B40" s="75"/>
      <c r="C40" s="87"/>
      <c r="D40" s="81"/>
      <c r="E40" s="29"/>
      <c r="F40" s="32"/>
      <c r="G40" s="52"/>
      <c r="H40" s="107"/>
      <c r="I40" s="23"/>
      <c r="J40" s="23"/>
      <c r="K40" s="23"/>
      <c r="L40" s="23"/>
      <c r="M40" s="23"/>
      <c r="N40" s="23"/>
      <c r="O40" s="108"/>
      <c r="P40" s="99"/>
      <c r="Q40" s="49"/>
      <c r="R40" s="8"/>
      <c r="T40" s="5"/>
      <c r="U40" s="9"/>
      <c r="V40" s="9"/>
    </row>
    <row r="41" spans="1:22" s="22" customFormat="1" ht="16.5" customHeight="1">
      <c r="A41" s="68"/>
      <c r="B41" s="79" t="s">
        <v>18</v>
      </c>
      <c r="C41" s="90"/>
      <c r="D41" s="84"/>
      <c r="E41" s="33"/>
      <c r="F41" s="33"/>
      <c r="G41" s="95"/>
      <c r="H41" s="109">
        <v>36</v>
      </c>
      <c r="I41" s="32">
        <v>34</v>
      </c>
      <c r="J41" s="32">
        <v>35</v>
      </c>
      <c r="K41" s="32">
        <v>36</v>
      </c>
      <c r="L41" s="32">
        <v>36</v>
      </c>
      <c r="M41" s="32">
        <v>35</v>
      </c>
      <c r="N41" s="32">
        <v>34</v>
      </c>
      <c r="O41" s="112">
        <v>20</v>
      </c>
      <c r="P41" s="101"/>
      <c r="Q41" s="52"/>
      <c r="R41" s="8"/>
      <c r="U41" s="4"/>
      <c r="V41" s="4"/>
    </row>
    <row r="42" spans="1:22" s="22" customFormat="1" ht="15">
      <c r="A42" s="68"/>
      <c r="B42" s="79" t="s">
        <v>27</v>
      </c>
      <c r="C42" s="90"/>
      <c r="D42" s="84"/>
      <c r="E42" s="33"/>
      <c r="F42" s="33"/>
      <c r="G42" s="95"/>
      <c r="H42" s="109"/>
      <c r="I42" s="32"/>
      <c r="J42" s="32"/>
      <c r="K42" s="32"/>
      <c r="L42" s="32"/>
      <c r="M42" s="32"/>
      <c r="N42" s="32"/>
      <c r="O42" s="112"/>
      <c r="P42" s="101"/>
      <c r="Q42" s="52"/>
      <c r="R42" s="38"/>
      <c r="U42" s="4"/>
      <c r="V42" s="4"/>
    </row>
    <row r="43" spans="1:22" s="22" customFormat="1" ht="15">
      <c r="A43" s="68"/>
      <c r="B43" s="79" t="s">
        <v>24</v>
      </c>
      <c r="C43" s="91"/>
      <c r="D43" s="85"/>
      <c r="E43" s="34"/>
      <c r="F43" s="34"/>
      <c r="G43" s="96"/>
      <c r="H43" s="109">
        <v>24</v>
      </c>
      <c r="I43" s="32">
        <v>22</v>
      </c>
      <c r="J43" s="32">
        <v>27</v>
      </c>
      <c r="K43" s="32">
        <v>30</v>
      </c>
      <c r="L43" s="32">
        <v>36</v>
      </c>
      <c r="M43" s="32">
        <v>35</v>
      </c>
      <c r="N43" s="32">
        <v>34</v>
      </c>
      <c r="O43" s="112">
        <v>20</v>
      </c>
      <c r="P43" s="101"/>
      <c r="Q43" s="52"/>
      <c r="R43" s="38"/>
      <c r="U43" s="4"/>
      <c r="V43" s="4"/>
    </row>
    <row r="44" spans="1:22" s="22" customFormat="1" ht="15.75" thickBot="1">
      <c r="A44" s="69"/>
      <c r="B44" s="80" t="s">
        <v>19</v>
      </c>
      <c r="C44" s="92"/>
      <c r="D44" s="86"/>
      <c r="E44" s="26"/>
      <c r="F44" s="26"/>
      <c r="G44" s="97"/>
      <c r="H44" s="113"/>
      <c r="I44" s="25"/>
      <c r="J44" s="25"/>
      <c r="K44" s="25"/>
      <c r="L44" s="25"/>
      <c r="M44" s="26"/>
      <c r="N44" s="26"/>
      <c r="O44" s="114"/>
      <c r="P44" s="103"/>
      <c r="Q44" s="53"/>
      <c r="R44" s="13"/>
      <c r="U44" s="4"/>
      <c r="V44" s="4"/>
    </row>
    <row r="45" spans="2:22" ht="15" customHeight="1">
      <c r="B45" s="20"/>
      <c r="C45" s="21"/>
      <c r="D45" s="4"/>
      <c r="E45" s="4"/>
      <c r="F45" s="21"/>
      <c r="G45" s="21"/>
      <c r="H45" s="21"/>
      <c r="I45" s="21"/>
      <c r="J45" s="21"/>
      <c r="K45" s="21"/>
      <c r="L45" s="21"/>
      <c r="M45" s="22"/>
      <c r="N45" s="22"/>
      <c r="O45" s="21"/>
      <c r="P45" s="21"/>
      <c r="Q45" s="21"/>
      <c r="R45" s="4"/>
      <c r="T45" s="5"/>
      <c r="U45" s="9"/>
      <c r="V45" s="9"/>
    </row>
    <row r="46" spans="1:22" s="12" customFormat="1" ht="17.25" customHeight="1" thickBot="1">
      <c r="A46" s="19"/>
      <c r="B46" s="6"/>
      <c r="C46" s="6"/>
      <c r="D46" s="22"/>
      <c r="E46" s="6"/>
      <c r="F46" s="6"/>
      <c r="G46" s="6"/>
      <c r="H46" s="6"/>
      <c r="I46" s="6"/>
      <c r="J46" s="6"/>
      <c r="K46" s="6"/>
      <c r="L46" s="6"/>
      <c r="M46" s="22"/>
      <c r="N46" s="22"/>
      <c r="O46" s="6"/>
      <c r="P46" s="6"/>
      <c r="Q46" s="6"/>
      <c r="R46" s="6"/>
      <c r="T46" s="11"/>
      <c r="U46" s="10"/>
      <c r="V46" s="10"/>
    </row>
    <row r="47" spans="13:22" ht="15" customHeight="1">
      <c r="M47" s="22"/>
      <c r="N47" s="22"/>
      <c r="T47" s="5"/>
      <c r="U47" s="9"/>
      <c r="V47" s="9"/>
    </row>
    <row r="48" spans="20:22" ht="15" customHeight="1">
      <c r="T48" s="5"/>
      <c r="U48" s="9"/>
      <c r="V48" s="9"/>
    </row>
    <row r="49" spans="1:22" s="16" customFormat="1" ht="15" customHeight="1">
      <c r="A49" s="19"/>
      <c r="B49" s="6"/>
      <c r="C49" s="6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T49" s="17"/>
      <c r="U49" s="18"/>
      <c r="V49" s="18"/>
    </row>
    <row r="50" spans="20:22" ht="15" customHeight="1">
      <c r="T50" s="5"/>
      <c r="U50" s="9"/>
      <c r="V50" s="9"/>
    </row>
    <row r="51" spans="20:22" ht="15" customHeight="1">
      <c r="T51" s="5"/>
      <c r="U51" s="9"/>
      <c r="V51" s="9"/>
    </row>
    <row r="52" spans="1:22" s="12" customFormat="1" ht="15" customHeight="1" thickBot="1">
      <c r="A52" s="19"/>
      <c r="B52" s="6"/>
      <c r="C52" s="6"/>
      <c r="D52" s="2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T52" s="11"/>
      <c r="U52" s="10"/>
      <c r="V52" s="10"/>
    </row>
    <row r="53" spans="20:22" ht="12.75">
      <c r="T53" s="5"/>
      <c r="U53" s="9"/>
      <c r="V53" s="9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</sheetData>
  <sheetProtection/>
  <mergeCells count="4">
    <mergeCell ref="H39:O39"/>
    <mergeCell ref="H35:O35"/>
    <mergeCell ref="H37:O37"/>
    <mergeCell ref="H38:O38"/>
  </mergeCells>
  <printOptions verticalCentered="1"/>
  <pageMargins left="0.984251968503937" right="0" top="0.3937007874015748" bottom="0.3937007874015748" header="0" footer="0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98"/>
  <sheetViews>
    <sheetView zoomScalePageLayoutView="0" workbookViewId="0" topLeftCell="A124">
      <selection activeCell="I86" sqref="I86"/>
    </sheetView>
  </sheetViews>
  <sheetFormatPr defaultColWidth="9.00390625" defaultRowHeight="12.75"/>
  <cols>
    <col min="1" max="1" width="10.00390625" style="518" customWidth="1"/>
    <col min="2" max="2" width="26.625" style="518" customWidth="1"/>
    <col min="3" max="16384" width="9.125" style="518" customWidth="1"/>
  </cols>
  <sheetData>
    <row r="4" spans="1:2" ht="12.75">
      <c r="A4" s="517" t="s">
        <v>276</v>
      </c>
      <c r="B4" s="517"/>
    </row>
    <row r="5" ht="12.75">
      <c r="A5" s="517" t="s">
        <v>277</v>
      </c>
    </row>
    <row r="6" spans="1:8" ht="12.75">
      <c r="A6" s="519" t="s">
        <v>278</v>
      </c>
      <c r="B6" s="519" t="s">
        <v>279</v>
      </c>
      <c r="C6" s="519" t="s">
        <v>79</v>
      </c>
      <c r="D6" s="519" t="s">
        <v>280</v>
      </c>
      <c r="E6" s="519" t="s">
        <v>81</v>
      </c>
      <c r="F6" s="519" t="s">
        <v>82</v>
      </c>
      <c r="G6" s="520"/>
      <c r="H6" s="520"/>
    </row>
    <row r="7" spans="1:8" ht="12.75">
      <c r="A7" s="521">
        <v>2</v>
      </c>
      <c r="B7" s="522" t="s">
        <v>104</v>
      </c>
      <c r="C7" s="522">
        <v>2</v>
      </c>
      <c r="D7" s="520"/>
      <c r="E7" s="520"/>
      <c r="F7" s="520"/>
      <c r="G7" s="520"/>
      <c r="H7" s="520"/>
    </row>
    <row r="8" spans="1:8" ht="12.75">
      <c r="A8" s="523" t="s">
        <v>281</v>
      </c>
      <c r="B8" s="520" t="s">
        <v>101</v>
      </c>
      <c r="C8" s="520"/>
      <c r="D8" s="520">
        <v>2</v>
      </c>
      <c r="E8" s="524">
        <v>20</v>
      </c>
      <c r="F8" s="524">
        <v>35</v>
      </c>
      <c r="G8" s="520"/>
      <c r="H8" s="520"/>
    </row>
    <row r="9" spans="1:8" ht="12.75">
      <c r="A9" s="523">
        <v>2.4</v>
      </c>
      <c r="B9" s="520" t="s">
        <v>102</v>
      </c>
      <c r="C9" s="524">
        <v>20</v>
      </c>
      <c r="D9" s="520">
        <v>2</v>
      </c>
      <c r="E9" s="520"/>
      <c r="F9" s="520"/>
      <c r="G9" s="520"/>
      <c r="H9" s="520"/>
    </row>
    <row r="10" spans="1:8" ht="12.75">
      <c r="A10" s="523">
        <v>2.3</v>
      </c>
      <c r="B10" s="520" t="s">
        <v>103</v>
      </c>
      <c r="C10" s="520">
        <v>2</v>
      </c>
      <c r="D10" s="520">
        <v>2</v>
      </c>
      <c r="E10" s="520"/>
      <c r="F10" s="520"/>
      <c r="G10" s="520"/>
      <c r="H10" s="520"/>
    </row>
    <row r="11" spans="1:8" ht="12.75">
      <c r="A11" s="523" t="s">
        <v>282</v>
      </c>
      <c r="B11" s="520" t="s">
        <v>283</v>
      </c>
      <c r="C11" s="520">
        <v>4</v>
      </c>
      <c r="D11" s="520">
        <v>4</v>
      </c>
      <c r="E11" s="520">
        <v>4</v>
      </c>
      <c r="F11" s="520">
        <v>4</v>
      </c>
      <c r="G11" s="520"/>
      <c r="H11" s="520"/>
    </row>
    <row r="12" spans="1:8" ht="12.75">
      <c r="A12" s="523" t="s">
        <v>284</v>
      </c>
      <c r="B12" s="520" t="s">
        <v>117</v>
      </c>
      <c r="C12" s="520"/>
      <c r="D12" s="520">
        <v>2</v>
      </c>
      <c r="E12" s="520"/>
      <c r="F12" s="520">
        <v>20</v>
      </c>
      <c r="G12" s="520"/>
      <c r="H12" s="520"/>
    </row>
    <row r="13" spans="1:8" ht="12.75">
      <c r="A13" s="523">
        <v>2</v>
      </c>
      <c r="B13" s="520" t="s">
        <v>118</v>
      </c>
      <c r="C13" s="520">
        <v>2</v>
      </c>
      <c r="D13" s="520"/>
      <c r="E13" s="520"/>
      <c r="F13" s="520"/>
      <c r="G13" s="520"/>
      <c r="H13" s="520"/>
    </row>
    <row r="14" spans="1:8" ht="12.75">
      <c r="A14" s="523" t="s">
        <v>285</v>
      </c>
      <c r="B14" s="520" t="s">
        <v>123</v>
      </c>
      <c r="C14" s="520"/>
      <c r="D14" s="520"/>
      <c r="E14" s="520">
        <v>2</v>
      </c>
      <c r="F14" s="520">
        <v>20</v>
      </c>
      <c r="G14" s="520"/>
      <c r="H14" s="520"/>
    </row>
    <row r="15" spans="1:8" ht="12.75">
      <c r="A15" s="523"/>
      <c r="B15" s="520"/>
      <c r="C15" s="520"/>
      <c r="D15" s="520"/>
      <c r="E15" s="520"/>
      <c r="F15" s="520"/>
      <c r="G15" s="520"/>
      <c r="H15" s="520"/>
    </row>
    <row r="16" spans="1:8" ht="12.75">
      <c r="A16" s="523"/>
      <c r="B16" s="520"/>
      <c r="C16" s="520"/>
      <c r="D16" s="520"/>
      <c r="E16" s="520"/>
      <c r="F16" s="520"/>
      <c r="G16" s="520"/>
      <c r="H16" s="520"/>
    </row>
    <row r="17" spans="1:2" ht="12.75">
      <c r="A17" s="517" t="s">
        <v>286</v>
      </c>
      <c r="B17" s="517"/>
    </row>
    <row r="18" ht="12.75">
      <c r="A18" s="517" t="s">
        <v>277</v>
      </c>
    </row>
    <row r="19" spans="1:8" ht="12.75">
      <c r="A19" s="519" t="s">
        <v>278</v>
      </c>
      <c r="B19" s="519" t="s">
        <v>279</v>
      </c>
      <c r="C19" s="519" t="s">
        <v>79</v>
      </c>
      <c r="D19" s="519" t="s">
        <v>280</v>
      </c>
      <c r="E19" s="519" t="s">
        <v>81</v>
      </c>
      <c r="F19" s="519" t="s">
        <v>82</v>
      </c>
      <c r="G19" s="520"/>
      <c r="H19" s="520"/>
    </row>
    <row r="20" spans="1:8" ht="12.75">
      <c r="A20" s="521">
        <v>2</v>
      </c>
      <c r="B20" s="522" t="s">
        <v>104</v>
      </c>
      <c r="C20" s="522">
        <v>2</v>
      </c>
      <c r="D20" s="520"/>
      <c r="E20" s="520"/>
      <c r="F20" s="520"/>
      <c r="G20" s="520"/>
      <c r="H20" s="520"/>
    </row>
    <row r="21" spans="1:8" ht="12.75">
      <c r="A21" s="523" t="s">
        <v>281</v>
      </c>
      <c r="B21" s="520" t="s">
        <v>101</v>
      </c>
      <c r="C21" s="520"/>
      <c r="D21" s="520">
        <v>2</v>
      </c>
      <c r="E21" s="524">
        <v>20</v>
      </c>
      <c r="F21" s="524">
        <v>35</v>
      </c>
      <c r="G21" s="520"/>
      <c r="H21" s="520"/>
    </row>
    <row r="22" spans="1:8" ht="12.75">
      <c r="A22" s="523">
        <v>2.4</v>
      </c>
      <c r="B22" s="520" t="s">
        <v>102</v>
      </c>
      <c r="C22" s="524">
        <v>20</v>
      </c>
      <c r="D22" s="520">
        <v>2</v>
      </c>
      <c r="E22" s="520"/>
      <c r="F22" s="520"/>
      <c r="G22" s="520"/>
      <c r="H22" s="520"/>
    </row>
    <row r="23" spans="1:8" ht="12.75">
      <c r="A23" s="523">
        <v>2.3</v>
      </c>
      <c r="B23" s="520" t="s">
        <v>103</v>
      </c>
      <c r="C23" s="520">
        <v>2</v>
      </c>
      <c r="D23" s="520">
        <v>2</v>
      </c>
      <c r="E23" s="520"/>
      <c r="F23" s="520"/>
      <c r="G23" s="520"/>
      <c r="H23" s="520"/>
    </row>
    <row r="24" spans="1:8" ht="12.75">
      <c r="A24" s="523" t="s">
        <v>282</v>
      </c>
      <c r="B24" s="520" t="s">
        <v>283</v>
      </c>
      <c r="C24" s="520">
        <v>4</v>
      </c>
      <c r="D24" s="520">
        <v>4</v>
      </c>
      <c r="E24" s="520">
        <v>4</v>
      </c>
      <c r="F24" s="520">
        <v>4</v>
      </c>
      <c r="G24" s="520"/>
      <c r="H24" s="520"/>
    </row>
    <row r="25" spans="1:8" ht="12.75">
      <c r="A25" s="523" t="s">
        <v>287</v>
      </c>
      <c r="B25" s="520" t="s">
        <v>117</v>
      </c>
      <c r="C25" s="520"/>
      <c r="D25" s="520">
        <v>2</v>
      </c>
      <c r="E25" s="520">
        <v>2</v>
      </c>
      <c r="F25" s="520">
        <v>2</v>
      </c>
      <c r="G25" s="520"/>
      <c r="H25" s="520"/>
    </row>
    <row r="26" spans="1:8" ht="12.75">
      <c r="A26" s="523">
        <v>2</v>
      </c>
      <c r="B26" s="520" t="s">
        <v>118</v>
      </c>
      <c r="C26" s="520">
        <v>2</v>
      </c>
      <c r="D26" s="520"/>
      <c r="E26" s="520"/>
      <c r="F26" s="520"/>
      <c r="G26" s="520"/>
      <c r="H26" s="520"/>
    </row>
    <row r="27" spans="1:8" ht="12.75">
      <c r="A27" s="523" t="s">
        <v>285</v>
      </c>
      <c r="B27" s="520" t="s">
        <v>123</v>
      </c>
      <c r="C27" s="520"/>
      <c r="D27" s="520"/>
      <c r="E27" s="520">
        <v>2</v>
      </c>
      <c r="F27" s="520">
        <v>20</v>
      </c>
      <c r="G27" s="520"/>
      <c r="H27" s="520"/>
    </row>
    <row r="28" spans="1:8" ht="12.75">
      <c r="A28" s="523"/>
      <c r="B28" s="520"/>
      <c r="C28" s="520"/>
      <c r="D28" s="520"/>
      <c r="E28" s="520"/>
      <c r="F28" s="520"/>
      <c r="G28" s="520"/>
      <c r="H28" s="520"/>
    </row>
    <row r="29" spans="1:8" ht="12.75">
      <c r="A29" s="520"/>
      <c r="B29" s="520"/>
      <c r="C29" s="520"/>
      <c r="D29" s="520"/>
      <c r="E29" s="520"/>
      <c r="F29" s="520"/>
      <c r="G29" s="520"/>
      <c r="H29" s="520"/>
    </row>
    <row r="30" spans="1:8" ht="12.75">
      <c r="A30" s="520"/>
      <c r="B30" s="520"/>
      <c r="C30" s="520"/>
      <c r="D30" s="520"/>
      <c r="E30" s="520"/>
      <c r="F30" s="520"/>
      <c r="G30" s="520"/>
      <c r="H30" s="520"/>
    </row>
    <row r="31" spans="1:8" ht="12.75">
      <c r="A31" s="520"/>
      <c r="B31" s="520"/>
      <c r="C31" s="520"/>
      <c r="D31" s="520"/>
      <c r="E31" s="520"/>
      <c r="F31" s="520"/>
      <c r="G31" s="520"/>
      <c r="H31" s="520"/>
    </row>
    <row r="32" spans="1:8" ht="12.75">
      <c r="A32" s="1226" t="s">
        <v>288</v>
      </c>
      <c r="B32" s="1227"/>
      <c r="C32" s="520"/>
      <c r="D32" s="520"/>
      <c r="E32" s="520"/>
      <c r="F32" s="520"/>
      <c r="G32" s="520"/>
      <c r="H32" s="520"/>
    </row>
    <row r="33" spans="1:8" ht="12.75">
      <c r="A33" s="517" t="s">
        <v>277</v>
      </c>
      <c r="B33" s="525"/>
      <c r="C33" s="520"/>
      <c r="D33" s="520"/>
      <c r="E33" s="520"/>
      <c r="F33" s="520"/>
      <c r="G33" s="520"/>
      <c r="H33" s="520"/>
    </row>
    <row r="34" spans="1:8" ht="12.75">
      <c r="A34" s="519" t="s">
        <v>278</v>
      </c>
      <c r="B34" s="519" t="s">
        <v>279</v>
      </c>
      <c r="C34" s="519" t="s">
        <v>79</v>
      </c>
      <c r="D34" s="519" t="s">
        <v>280</v>
      </c>
      <c r="E34" s="519" t="s">
        <v>81</v>
      </c>
      <c r="F34" s="519" t="s">
        <v>82</v>
      </c>
      <c r="G34" s="520"/>
      <c r="H34" s="520"/>
    </row>
    <row r="35" spans="1:8" ht="12.75">
      <c r="A35" s="521">
        <v>2</v>
      </c>
      <c r="B35" s="522" t="s">
        <v>104</v>
      </c>
      <c r="C35" s="522">
        <v>2</v>
      </c>
      <c r="D35" s="520">
        <v>2</v>
      </c>
      <c r="E35" s="520"/>
      <c r="F35" s="520"/>
      <c r="G35" s="520"/>
      <c r="H35" s="520"/>
    </row>
    <row r="36" spans="1:8" ht="12.75">
      <c r="A36" s="523" t="s">
        <v>281</v>
      </c>
      <c r="B36" s="520" t="s">
        <v>101</v>
      </c>
      <c r="C36" s="520"/>
      <c r="D36" s="520">
        <v>2</v>
      </c>
      <c r="E36" s="524">
        <v>20</v>
      </c>
      <c r="F36" s="524">
        <v>35</v>
      </c>
      <c r="G36" s="520"/>
      <c r="H36" s="520"/>
    </row>
    <row r="37" spans="1:8" ht="12.75">
      <c r="A37" s="523">
        <v>2.4</v>
      </c>
      <c r="B37" s="520" t="s">
        <v>102</v>
      </c>
      <c r="C37" s="524">
        <v>20</v>
      </c>
      <c r="D37" s="520">
        <v>2</v>
      </c>
      <c r="E37" s="520"/>
      <c r="F37" s="520"/>
      <c r="G37" s="520"/>
      <c r="H37" s="520"/>
    </row>
    <row r="38" spans="1:8" ht="12.75">
      <c r="A38" s="523">
        <v>2.3</v>
      </c>
      <c r="B38" s="520" t="s">
        <v>103</v>
      </c>
      <c r="C38" s="520">
        <v>2</v>
      </c>
      <c r="D38" s="520">
        <v>2</v>
      </c>
      <c r="E38" s="520"/>
      <c r="F38" s="520"/>
      <c r="G38" s="520"/>
      <c r="H38" s="520"/>
    </row>
    <row r="39" spans="1:8" ht="12.75">
      <c r="A39" s="523" t="s">
        <v>282</v>
      </c>
      <c r="B39" s="520" t="s">
        <v>283</v>
      </c>
      <c r="C39" s="520">
        <v>4</v>
      </c>
      <c r="D39" s="520">
        <v>4</v>
      </c>
      <c r="E39" s="520">
        <v>4</v>
      </c>
      <c r="F39" s="520">
        <v>4</v>
      </c>
      <c r="G39" s="520"/>
      <c r="H39" s="520"/>
    </row>
    <row r="40" spans="1:8" ht="12.75">
      <c r="A40" s="523" t="s">
        <v>287</v>
      </c>
      <c r="B40" s="520" t="s">
        <v>117</v>
      </c>
      <c r="C40" s="520"/>
      <c r="D40" s="520">
        <v>2</v>
      </c>
      <c r="E40" s="520">
        <v>2</v>
      </c>
      <c r="F40" s="520">
        <v>2</v>
      </c>
      <c r="G40" s="520"/>
      <c r="H40" s="520"/>
    </row>
    <row r="41" spans="1:8" ht="12.75">
      <c r="A41" s="523">
        <v>2</v>
      </c>
      <c r="B41" s="520" t="s">
        <v>118</v>
      </c>
      <c r="C41" s="520">
        <v>2</v>
      </c>
      <c r="D41" s="520"/>
      <c r="E41" s="520"/>
      <c r="F41" s="520"/>
      <c r="G41" s="520"/>
      <c r="H41" s="520"/>
    </row>
    <row r="42" spans="1:8" ht="12.75">
      <c r="A42" s="524">
        <v>7.8</v>
      </c>
      <c r="B42" s="524" t="s">
        <v>123</v>
      </c>
      <c r="C42" s="524"/>
      <c r="D42" s="524"/>
      <c r="E42" s="524"/>
      <c r="F42" s="524">
        <v>20</v>
      </c>
      <c r="G42" s="520"/>
      <c r="H42" s="520"/>
    </row>
    <row r="43" spans="1:8" ht="12.75">
      <c r="A43" s="520"/>
      <c r="B43" s="520"/>
      <c r="C43" s="520"/>
      <c r="D43" s="520"/>
      <c r="E43" s="520"/>
      <c r="F43" s="520"/>
      <c r="G43" s="520"/>
      <c r="H43" s="520"/>
    </row>
    <row r="44" spans="1:8" ht="12.75">
      <c r="A44" s="520"/>
      <c r="B44" s="520"/>
      <c r="C44" s="520"/>
      <c r="D44" s="520"/>
      <c r="E44" s="520"/>
      <c r="F44" s="520"/>
      <c r="G44" s="520"/>
      <c r="H44" s="520"/>
    </row>
    <row r="45" spans="1:8" ht="12.75">
      <c r="A45" s="1226" t="s">
        <v>289</v>
      </c>
      <c r="B45" s="1227"/>
      <c r="C45" s="520"/>
      <c r="D45" s="520"/>
      <c r="E45" s="520"/>
      <c r="F45" s="520"/>
      <c r="G45" s="520"/>
      <c r="H45" s="520"/>
    </row>
    <row r="46" spans="1:8" ht="12.75">
      <c r="A46" s="517" t="s">
        <v>277</v>
      </c>
      <c r="B46" s="525"/>
      <c r="C46" s="520"/>
      <c r="D46" s="520"/>
      <c r="E46" s="520"/>
      <c r="F46" s="520"/>
      <c r="G46" s="520"/>
      <c r="H46" s="520"/>
    </row>
    <row r="47" spans="1:8" ht="12.75">
      <c r="A47" s="519" t="s">
        <v>278</v>
      </c>
      <c r="B47" s="519" t="s">
        <v>279</v>
      </c>
      <c r="C47" s="519" t="s">
        <v>79</v>
      </c>
      <c r="D47" s="519" t="s">
        <v>280</v>
      </c>
      <c r="E47" s="519" t="s">
        <v>81</v>
      </c>
      <c r="F47" s="519" t="s">
        <v>82</v>
      </c>
      <c r="G47" s="520"/>
      <c r="H47" s="520"/>
    </row>
    <row r="48" spans="1:8" ht="12.75">
      <c r="A48" s="521">
        <v>2</v>
      </c>
      <c r="B48" s="522" t="s">
        <v>104</v>
      </c>
      <c r="C48" s="522">
        <v>2</v>
      </c>
      <c r="D48" s="520">
        <v>2</v>
      </c>
      <c r="E48" s="520"/>
      <c r="F48" s="520"/>
      <c r="G48" s="520"/>
      <c r="H48" s="520"/>
    </row>
    <row r="49" spans="1:8" ht="12.75">
      <c r="A49" s="523" t="s">
        <v>281</v>
      </c>
      <c r="B49" s="520" t="s">
        <v>101</v>
      </c>
      <c r="C49" s="520"/>
      <c r="D49" s="520">
        <v>2</v>
      </c>
      <c r="E49" s="524">
        <v>20</v>
      </c>
      <c r="F49" s="524">
        <v>35</v>
      </c>
      <c r="G49" s="520"/>
      <c r="H49" s="520"/>
    </row>
    <row r="50" spans="1:8" ht="12.75">
      <c r="A50" s="523">
        <v>2.4</v>
      </c>
      <c r="B50" s="520" t="s">
        <v>102</v>
      </c>
      <c r="C50" s="524">
        <v>20</v>
      </c>
      <c r="D50" s="520">
        <v>2</v>
      </c>
      <c r="E50" s="520"/>
      <c r="F50" s="520"/>
      <c r="G50" s="520"/>
      <c r="H50" s="520"/>
    </row>
    <row r="51" spans="1:8" ht="12.75">
      <c r="A51" s="523">
        <v>2.3</v>
      </c>
      <c r="B51" s="520" t="s">
        <v>103</v>
      </c>
      <c r="C51" s="520">
        <v>2</v>
      </c>
      <c r="D51" s="520">
        <v>2</v>
      </c>
      <c r="E51" s="520"/>
      <c r="F51" s="520"/>
      <c r="G51" s="520"/>
      <c r="H51" s="520"/>
    </row>
    <row r="52" spans="1:8" ht="12.75">
      <c r="A52" s="523" t="s">
        <v>282</v>
      </c>
      <c r="B52" s="520" t="s">
        <v>283</v>
      </c>
      <c r="C52" s="520">
        <v>4</v>
      </c>
      <c r="D52" s="520">
        <v>4</v>
      </c>
      <c r="E52" s="520">
        <v>4</v>
      </c>
      <c r="F52" s="520">
        <v>4</v>
      </c>
      <c r="G52" s="520"/>
      <c r="H52" s="520"/>
    </row>
    <row r="53" spans="1:8" ht="12.75">
      <c r="A53" s="523" t="s">
        <v>287</v>
      </c>
      <c r="B53" s="520" t="s">
        <v>117</v>
      </c>
      <c r="C53" s="520"/>
      <c r="D53" s="520">
        <v>2</v>
      </c>
      <c r="E53" s="520">
        <v>2</v>
      </c>
      <c r="F53" s="520">
        <v>2</v>
      </c>
      <c r="G53" s="520"/>
      <c r="H53" s="520"/>
    </row>
    <row r="54" spans="1:8" ht="12.75">
      <c r="A54" s="523">
        <v>2</v>
      </c>
      <c r="B54" s="520" t="s">
        <v>118</v>
      </c>
      <c r="C54" s="520">
        <v>2</v>
      </c>
      <c r="D54" s="520"/>
      <c r="E54" s="520"/>
      <c r="F54" s="520"/>
      <c r="G54" s="520"/>
      <c r="H54" s="520"/>
    </row>
    <row r="55" spans="1:8" ht="12.75">
      <c r="A55" s="523" t="s">
        <v>285</v>
      </c>
      <c r="B55" s="520" t="s">
        <v>123</v>
      </c>
      <c r="C55" s="520"/>
      <c r="D55" s="520"/>
      <c r="E55" s="520">
        <v>2</v>
      </c>
      <c r="F55" s="520">
        <v>20</v>
      </c>
      <c r="G55" s="520"/>
      <c r="H55" s="520"/>
    </row>
    <row r="56" spans="1:8" ht="12.75">
      <c r="A56" s="523"/>
      <c r="B56" s="520"/>
      <c r="C56" s="520"/>
      <c r="D56" s="520"/>
      <c r="E56" s="520"/>
      <c r="F56" s="520"/>
      <c r="G56" s="520"/>
      <c r="H56" s="520"/>
    </row>
    <row r="57" spans="1:8" ht="12.75">
      <c r="A57" s="523"/>
      <c r="B57" s="520"/>
      <c r="C57" s="520"/>
      <c r="D57" s="520"/>
      <c r="E57" s="520"/>
      <c r="F57" s="520"/>
      <c r="G57" s="520"/>
      <c r="H57" s="520"/>
    </row>
    <row r="58" spans="1:8" ht="12.75">
      <c r="A58" s="523"/>
      <c r="B58" s="520"/>
      <c r="C58" s="520"/>
      <c r="D58" s="520"/>
      <c r="E58" s="520"/>
      <c r="F58" s="520"/>
      <c r="G58" s="520"/>
      <c r="H58" s="520"/>
    </row>
    <row r="59" spans="1:8" ht="12.75">
      <c r="A59" s="523"/>
      <c r="B59" s="520"/>
      <c r="C59" s="520"/>
      <c r="D59" s="520"/>
      <c r="E59" s="520"/>
      <c r="F59" s="520"/>
      <c r="G59" s="520"/>
      <c r="H59" s="520"/>
    </row>
    <row r="60" spans="1:8" ht="12.75">
      <c r="A60" s="523"/>
      <c r="B60" s="520"/>
      <c r="C60" s="520"/>
      <c r="D60" s="520"/>
      <c r="E60" s="520"/>
      <c r="F60" s="520"/>
      <c r="G60" s="520"/>
      <c r="H60" s="520"/>
    </row>
    <row r="61" spans="1:8" ht="12.75">
      <c r="A61" s="523"/>
      <c r="B61" s="520"/>
      <c r="C61" s="520"/>
      <c r="D61" s="520"/>
      <c r="E61" s="520"/>
      <c r="F61" s="520"/>
      <c r="G61" s="520"/>
      <c r="H61" s="520"/>
    </row>
    <row r="62" spans="1:8" ht="12.75">
      <c r="A62" s="523"/>
      <c r="B62" s="520"/>
      <c r="C62" s="520"/>
      <c r="D62" s="520"/>
      <c r="E62" s="520"/>
      <c r="F62" s="520"/>
      <c r="G62" s="520"/>
      <c r="H62" s="520"/>
    </row>
    <row r="63" spans="1:8" ht="12.75">
      <c r="A63" s="523"/>
      <c r="B63" s="520"/>
      <c r="C63" s="520"/>
      <c r="D63" s="520"/>
      <c r="E63" s="520"/>
      <c r="F63" s="520"/>
      <c r="G63" s="520"/>
      <c r="H63" s="520"/>
    </row>
    <row r="64" spans="1:8" ht="12.75">
      <c r="A64" s="523"/>
      <c r="B64" s="520"/>
      <c r="C64" s="520"/>
      <c r="D64" s="520"/>
      <c r="E64" s="520"/>
      <c r="F64" s="520"/>
      <c r="G64" s="520"/>
      <c r="H64" s="520"/>
    </row>
    <row r="65" spans="1:8" ht="12.75">
      <c r="A65" s="523"/>
      <c r="B65" s="520"/>
      <c r="C65" s="520"/>
      <c r="D65" s="520"/>
      <c r="E65" s="520"/>
      <c r="F65" s="520"/>
      <c r="G65" s="520"/>
      <c r="H65" s="520"/>
    </row>
    <row r="66" spans="1:8" ht="12" customHeight="1">
      <c r="A66" s="523"/>
      <c r="B66" s="520"/>
      <c r="C66" s="520"/>
      <c r="D66" s="520"/>
      <c r="E66" s="520"/>
      <c r="F66" s="520"/>
      <c r="G66" s="520"/>
      <c r="H66" s="520"/>
    </row>
    <row r="67" spans="1:8" ht="12.75">
      <c r="A67" s="523"/>
      <c r="B67" s="520"/>
      <c r="C67" s="520"/>
      <c r="D67" s="520"/>
      <c r="E67" s="520"/>
      <c r="F67" s="520"/>
      <c r="G67" s="520"/>
      <c r="H67" s="520"/>
    </row>
    <row r="68" spans="1:8" ht="12.75">
      <c r="A68" s="523"/>
      <c r="B68" s="520"/>
      <c r="C68" s="520"/>
      <c r="D68" s="520"/>
      <c r="E68" s="520"/>
      <c r="F68" s="520"/>
      <c r="G68" s="520"/>
      <c r="H68" s="520"/>
    </row>
    <row r="69" spans="1:8" ht="12.75">
      <c r="A69" s="520"/>
      <c r="B69" s="520"/>
      <c r="C69" s="520"/>
      <c r="D69" s="520"/>
      <c r="E69" s="520"/>
      <c r="F69" s="520"/>
      <c r="G69" s="520"/>
      <c r="H69" s="520"/>
    </row>
    <row r="70" spans="1:8" ht="12.75">
      <c r="A70" s="520"/>
      <c r="B70" s="520"/>
      <c r="C70" s="520"/>
      <c r="D70" s="520"/>
      <c r="E70" s="520"/>
      <c r="F70" s="520"/>
      <c r="G70" s="520"/>
      <c r="H70" s="520"/>
    </row>
    <row r="71" spans="1:8" ht="12.75">
      <c r="A71" s="520"/>
      <c r="B71" s="520"/>
      <c r="C71" s="520"/>
      <c r="D71" s="520"/>
      <c r="E71" s="520"/>
      <c r="F71" s="520"/>
      <c r="G71" s="520"/>
      <c r="H71" s="520"/>
    </row>
    <row r="72" spans="1:8" ht="12.75">
      <c r="A72" s="520"/>
      <c r="B72" s="520"/>
      <c r="C72" s="520"/>
      <c r="D72" s="520"/>
      <c r="E72" s="520"/>
      <c r="F72" s="520"/>
      <c r="G72" s="520"/>
      <c r="H72" s="520"/>
    </row>
    <row r="73" spans="1:8" ht="12.75">
      <c r="A73" s="1226" t="s">
        <v>290</v>
      </c>
      <c r="B73" s="1227"/>
      <c r="C73" s="520"/>
      <c r="D73" s="520"/>
      <c r="E73" s="520"/>
      <c r="F73" s="520"/>
      <c r="G73" s="520"/>
      <c r="H73" s="520"/>
    </row>
    <row r="74" spans="1:8" ht="12.75">
      <c r="A74" s="517" t="s">
        <v>277</v>
      </c>
      <c r="B74" s="525"/>
      <c r="C74" s="520"/>
      <c r="D74" s="520"/>
      <c r="E74" s="520"/>
      <c r="F74" s="520"/>
      <c r="G74" s="520"/>
      <c r="H74" s="520"/>
    </row>
    <row r="75" spans="1:8" ht="12.75">
      <c r="A75" s="519" t="s">
        <v>278</v>
      </c>
      <c r="B75" s="519" t="s">
        <v>279</v>
      </c>
      <c r="C75" s="519" t="s">
        <v>79</v>
      </c>
      <c r="D75" s="519" t="s">
        <v>280</v>
      </c>
      <c r="E75" s="519" t="s">
        <v>81</v>
      </c>
      <c r="F75" s="519" t="s">
        <v>82</v>
      </c>
      <c r="G75" s="520"/>
      <c r="H75" s="520"/>
    </row>
    <row r="76" spans="1:8" ht="12.75">
      <c r="A76" s="521">
        <v>2</v>
      </c>
      <c r="B76" s="522" t="s">
        <v>104</v>
      </c>
      <c r="C76" s="522">
        <v>2</v>
      </c>
      <c r="D76" s="520">
        <v>2</v>
      </c>
      <c r="E76" s="520"/>
      <c r="F76" s="520"/>
      <c r="G76" s="520"/>
      <c r="H76" s="520"/>
    </row>
    <row r="77" spans="1:8" ht="12.75">
      <c r="A77" s="523" t="s">
        <v>281</v>
      </c>
      <c r="B77" s="520" t="s">
        <v>101</v>
      </c>
      <c r="C77" s="520"/>
      <c r="D77" s="520">
        <v>2</v>
      </c>
      <c r="E77" s="524">
        <v>20</v>
      </c>
      <c r="F77" s="524">
        <v>35</v>
      </c>
      <c r="G77" s="520"/>
      <c r="H77" s="520"/>
    </row>
    <row r="78" spans="1:8" ht="12.75">
      <c r="A78" s="523">
        <v>2.4</v>
      </c>
      <c r="B78" s="520" t="s">
        <v>102</v>
      </c>
      <c r="C78" s="524">
        <v>20</v>
      </c>
      <c r="D78" s="520">
        <v>2</v>
      </c>
      <c r="E78" s="520"/>
      <c r="F78" s="520"/>
      <c r="G78" s="520"/>
      <c r="H78" s="520"/>
    </row>
    <row r="79" spans="1:8" ht="12.75">
      <c r="A79" s="523">
        <v>2.3</v>
      </c>
      <c r="B79" s="520" t="s">
        <v>103</v>
      </c>
      <c r="C79" s="520">
        <v>2</v>
      </c>
      <c r="D79" s="520">
        <v>2</v>
      </c>
      <c r="E79" s="520"/>
      <c r="F79" s="520"/>
      <c r="G79" s="520"/>
      <c r="H79" s="520"/>
    </row>
    <row r="80" spans="1:8" ht="12.75">
      <c r="A80" s="523" t="s">
        <v>282</v>
      </c>
      <c r="B80" s="520" t="s">
        <v>283</v>
      </c>
      <c r="C80" s="520">
        <v>4</v>
      </c>
      <c r="D80" s="520">
        <v>4</v>
      </c>
      <c r="E80" s="520">
        <v>4</v>
      </c>
      <c r="F80" s="520">
        <v>4</v>
      </c>
      <c r="G80" s="520"/>
      <c r="H80" s="520"/>
    </row>
    <row r="81" spans="1:8" ht="12.75">
      <c r="A81" s="523" t="s">
        <v>291</v>
      </c>
      <c r="B81" s="520" t="s">
        <v>117</v>
      </c>
      <c r="C81" s="520">
        <v>2</v>
      </c>
      <c r="D81" s="520">
        <v>2</v>
      </c>
      <c r="E81" s="520"/>
      <c r="F81" s="520">
        <v>20</v>
      </c>
      <c r="G81" s="520"/>
      <c r="H81" s="520"/>
    </row>
    <row r="82" spans="1:8" ht="12.75">
      <c r="A82" s="523">
        <v>2</v>
      </c>
      <c r="B82" s="520" t="s">
        <v>118</v>
      </c>
      <c r="C82" s="520">
        <v>2</v>
      </c>
      <c r="D82" s="520"/>
      <c r="E82" s="520"/>
      <c r="F82" s="520"/>
      <c r="G82" s="520"/>
      <c r="H82" s="520"/>
    </row>
    <row r="83" spans="1:8" ht="12.75">
      <c r="A83" s="523">
        <v>5.8</v>
      </c>
      <c r="B83" s="520" t="s">
        <v>123</v>
      </c>
      <c r="C83" s="520"/>
      <c r="D83" s="520"/>
      <c r="E83" s="520">
        <v>2</v>
      </c>
      <c r="F83" s="520">
        <v>2</v>
      </c>
      <c r="G83" s="520"/>
      <c r="H83" s="520"/>
    </row>
    <row r="84" spans="1:8" ht="12.75">
      <c r="A84" s="520"/>
      <c r="B84" s="520"/>
      <c r="C84" s="520"/>
      <c r="D84" s="520"/>
      <c r="E84" s="520"/>
      <c r="F84" s="520"/>
      <c r="G84" s="520"/>
      <c r="H84" s="520"/>
    </row>
    <row r="85" spans="1:8" ht="12.75">
      <c r="A85" s="520"/>
      <c r="B85" s="520"/>
      <c r="C85" s="520"/>
      <c r="D85" s="520"/>
      <c r="E85" s="520"/>
      <c r="F85" s="520"/>
      <c r="G85" s="520"/>
      <c r="H85" s="520"/>
    </row>
    <row r="86" spans="1:8" ht="12.75">
      <c r="A86" s="1226" t="s">
        <v>292</v>
      </c>
      <c r="B86" s="1227"/>
      <c r="C86" s="520"/>
      <c r="D86" s="520"/>
      <c r="E86" s="520"/>
      <c r="F86" s="520"/>
      <c r="G86" s="520"/>
      <c r="H86" s="520"/>
    </row>
    <row r="87" spans="1:8" ht="12.75">
      <c r="A87" s="517" t="s">
        <v>277</v>
      </c>
      <c r="B87" s="520"/>
      <c r="C87" s="520"/>
      <c r="D87" s="520"/>
      <c r="E87" s="520"/>
      <c r="F87" s="520"/>
      <c r="G87" s="520"/>
      <c r="H87" s="520"/>
    </row>
    <row r="88" spans="1:8" ht="12.75">
      <c r="A88" s="519" t="s">
        <v>278</v>
      </c>
      <c r="B88" s="519" t="s">
        <v>279</v>
      </c>
      <c r="C88" s="519" t="s">
        <v>79</v>
      </c>
      <c r="D88" s="519" t="s">
        <v>280</v>
      </c>
      <c r="E88" s="519" t="s">
        <v>81</v>
      </c>
      <c r="F88" s="519" t="s">
        <v>82</v>
      </c>
      <c r="G88" s="520"/>
      <c r="H88" s="520"/>
    </row>
    <row r="89" spans="1:8" ht="12.75">
      <c r="A89" s="521">
        <v>2</v>
      </c>
      <c r="B89" s="522" t="s">
        <v>104</v>
      </c>
      <c r="C89" s="522">
        <v>2</v>
      </c>
      <c r="D89" s="520">
        <v>2</v>
      </c>
      <c r="E89" s="520"/>
      <c r="F89" s="520"/>
      <c r="G89" s="520"/>
      <c r="H89" s="520"/>
    </row>
    <row r="90" spans="1:8" ht="12.75">
      <c r="A90" s="523" t="s">
        <v>281</v>
      </c>
      <c r="B90" s="520" t="s">
        <v>101</v>
      </c>
      <c r="C90" s="520"/>
      <c r="D90" s="520">
        <v>2</v>
      </c>
      <c r="E90" s="524">
        <v>20</v>
      </c>
      <c r="F90" s="524">
        <v>35</v>
      </c>
      <c r="G90" s="520"/>
      <c r="H90" s="520"/>
    </row>
    <row r="91" spans="1:8" ht="12.75">
      <c r="A91" s="523">
        <v>2.4</v>
      </c>
      <c r="B91" s="520" t="s">
        <v>102</v>
      </c>
      <c r="C91" s="524">
        <v>20</v>
      </c>
      <c r="D91" s="520">
        <v>2</v>
      </c>
      <c r="E91" s="520"/>
      <c r="F91" s="520"/>
      <c r="G91" s="520"/>
      <c r="H91" s="520"/>
    </row>
    <row r="92" spans="1:8" ht="12.75">
      <c r="A92" s="523">
        <v>2.3</v>
      </c>
      <c r="B92" s="520" t="s">
        <v>103</v>
      </c>
      <c r="C92" s="520">
        <v>2</v>
      </c>
      <c r="D92" s="520">
        <v>2</v>
      </c>
      <c r="E92" s="520"/>
      <c r="F92" s="520"/>
      <c r="G92" s="520"/>
      <c r="H92" s="520"/>
    </row>
    <row r="93" spans="1:8" ht="12.75">
      <c r="A93" s="523" t="s">
        <v>282</v>
      </c>
      <c r="B93" s="520" t="s">
        <v>283</v>
      </c>
      <c r="C93" s="520">
        <v>4</v>
      </c>
      <c r="D93" s="520">
        <v>4</v>
      </c>
      <c r="E93" s="520">
        <v>4</v>
      </c>
      <c r="F93" s="520">
        <v>4</v>
      </c>
      <c r="G93" s="520"/>
      <c r="H93" s="520"/>
    </row>
    <row r="94" spans="1:8" ht="12.75">
      <c r="A94" s="520"/>
      <c r="B94" s="520" t="s">
        <v>117</v>
      </c>
      <c r="C94" s="520"/>
      <c r="D94" s="520"/>
      <c r="E94" s="520"/>
      <c r="F94" s="520"/>
      <c r="G94" s="520"/>
      <c r="H94" s="520"/>
    </row>
    <row r="95" spans="1:8" ht="12.75">
      <c r="A95" s="520"/>
      <c r="B95" s="520" t="s">
        <v>118</v>
      </c>
      <c r="C95" s="520">
        <v>2</v>
      </c>
      <c r="D95" s="520"/>
      <c r="E95" s="520"/>
      <c r="F95" s="520"/>
      <c r="G95" s="520"/>
      <c r="H95" s="520"/>
    </row>
    <row r="96" spans="1:8" ht="12.75">
      <c r="A96" s="520"/>
      <c r="B96" s="520" t="s">
        <v>123</v>
      </c>
      <c r="C96" s="520"/>
      <c r="D96" s="520"/>
      <c r="E96" s="520"/>
      <c r="F96" s="520"/>
      <c r="G96" s="520"/>
      <c r="H96" s="520"/>
    </row>
    <row r="97" spans="1:8" ht="12.75">
      <c r="A97" s="520"/>
      <c r="B97" s="520"/>
      <c r="C97" s="520"/>
      <c r="D97" s="520"/>
      <c r="E97" s="520"/>
      <c r="F97" s="520"/>
      <c r="G97" s="520"/>
      <c r="H97" s="520"/>
    </row>
    <row r="98" spans="1:8" ht="12.75">
      <c r="A98" s="520"/>
      <c r="B98" s="520"/>
      <c r="C98" s="520"/>
      <c r="D98" s="520"/>
      <c r="E98" s="520"/>
      <c r="F98" s="520"/>
      <c r="G98" s="520"/>
      <c r="H98" s="520"/>
    </row>
  </sheetData>
  <sheetProtection/>
  <mergeCells count="4">
    <mergeCell ref="A86:B86"/>
    <mergeCell ref="A32:B32"/>
    <mergeCell ref="A45:B45"/>
    <mergeCell ref="A73:B7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Шаромов</dc:creator>
  <cp:keywords/>
  <dc:description/>
  <cp:lastModifiedBy>Пользователь Windows</cp:lastModifiedBy>
  <cp:lastPrinted>2018-06-12T16:51:09Z</cp:lastPrinted>
  <dcterms:created xsi:type="dcterms:W3CDTF">2003-03-19T14:33:16Z</dcterms:created>
  <dcterms:modified xsi:type="dcterms:W3CDTF">2021-10-21T18:35:13Z</dcterms:modified>
  <cp:category/>
  <cp:version/>
  <cp:contentType/>
  <cp:contentStatus/>
</cp:coreProperties>
</file>