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9" activeTab="0"/>
  </bookViews>
  <sheets>
    <sheet name="Лист1" sheetId="1" r:id="rId1"/>
  </sheets>
  <definedNames>
    <definedName name="_xlnm.Print_Area" localSheetId="0">'Лист1'!$A$1:$S$212</definedName>
  </definedNames>
  <calcPr fullCalcOnLoad="1"/>
</workbook>
</file>

<file path=xl/sharedStrings.xml><?xml version="1.0" encoding="utf-8"?>
<sst xmlns="http://schemas.openxmlformats.org/spreadsheetml/2006/main" count="236" uniqueCount="209">
  <si>
    <t>Недельная нагрузка студента по циклу</t>
  </si>
  <si>
    <t>Индекс</t>
  </si>
  <si>
    <t xml:space="preserve">Макси-маль-   ная нагрузка сту- дента, часов               </t>
  </si>
  <si>
    <t>Обязательные учебные занятия        часов</t>
  </si>
  <si>
    <t>Распр. обязат. уч. занятий по курсам и семестрам</t>
  </si>
  <si>
    <t>Всего</t>
  </si>
  <si>
    <t>в том числе</t>
  </si>
  <si>
    <t>1 курс</t>
  </si>
  <si>
    <t>2курс</t>
  </si>
  <si>
    <t>3 курс</t>
  </si>
  <si>
    <t>4 курс</t>
  </si>
  <si>
    <t>груп-повые</t>
  </si>
  <si>
    <t>мелко- груп- повые</t>
  </si>
  <si>
    <t>инди- виду- аль ные</t>
  </si>
  <si>
    <t>1     сем</t>
  </si>
  <si>
    <t>2     сем</t>
  </si>
  <si>
    <t>3     сем</t>
  </si>
  <si>
    <t>4     сем</t>
  </si>
  <si>
    <t>5     сем</t>
  </si>
  <si>
    <t>6     сем</t>
  </si>
  <si>
    <t>7     сем</t>
  </si>
  <si>
    <t>8     сем</t>
  </si>
  <si>
    <t>16    нед</t>
  </si>
  <si>
    <t>20   нед</t>
  </si>
  <si>
    <t>19   нед</t>
  </si>
  <si>
    <t>ОД.00</t>
  </si>
  <si>
    <t>Русский язык</t>
  </si>
  <si>
    <t>Литература</t>
  </si>
  <si>
    <t>История</t>
  </si>
  <si>
    <t>Математика и информатика</t>
  </si>
  <si>
    <t>География</t>
  </si>
  <si>
    <t>Основы безопасности жизнедеятельности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</si>
  <si>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</si>
  <si>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</si>
  <si>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</si>
  <si>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</si>
  <si>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</si>
  <si>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</si>
  <si>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 мировой культуры</t>
  </si>
  <si>
    <t>ОГСЭ.05</t>
  </si>
  <si>
    <t>Общепрофессиональные дисциплины</t>
  </si>
  <si>
    <t>Сольфеджио</t>
  </si>
  <si>
    <t>Элементарная теория музыки</t>
  </si>
  <si>
    <t>Анализ музыкальных произведений</t>
  </si>
  <si>
    <t>Музыкальная информатика</t>
  </si>
  <si>
    <t>Безопасность жизнедеятельности</t>
  </si>
  <si>
    <t>Иностранный язык</t>
  </si>
  <si>
    <t>Гармония</t>
  </si>
  <si>
    <t>ОД.01.01</t>
  </si>
  <si>
    <t>ОД.01.02</t>
  </si>
  <si>
    <t>ОД.01.03</t>
  </si>
  <si>
    <t>ОД.01.04</t>
  </si>
  <si>
    <t>ОД.01.05</t>
  </si>
  <si>
    <t>ОД.01.06</t>
  </si>
  <si>
    <t>ОД.01.07</t>
  </si>
  <si>
    <t>ОД.01.08</t>
  </si>
  <si>
    <t>ОД.01.09</t>
  </si>
  <si>
    <t>Естествознание</t>
  </si>
  <si>
    <t>Самост. учебная нагрузка студента</t>
  </si>
  <si>
    <t>Физическая культура</t>
  </si>
  <si>
    <t>Профильные учебные дисциплины</t>
  </si>
  <si>
    <t>Народная музыкальная культура</t>
  </si>
  <si>
    <t>Музыкальная литература (зарубежная и отечественная)</t>
  </si>
  <si>
    <t>ОД.02.01</t>
  </si>
  <si>
    <t>ОД.02.02</t>
  </si>
  <si>
    <t>ОД.02.03</t>
  </si>
  <si>
    <t>ОД.02.04</t>
  </si>
  <si>
    <t>Психология общения</t>
  </si>
  <si>
    <t>П.00</t>
  </si>
  <si>
    <t>ОП.00</t>
  </si>
  <si>
    <t>ОП.01</t>
  </si>
  <si>
    <t>ОП.03</t>
  </si>
  <si>
    <t>ОП.04</t>
  </si>
  <si>
    <t>ОП.05</t>
  </si>
  <si>
    <t>ОП.06</t>
  </si>
  <si>
    <t>ОП.07</t>
  </si>
  <si>
    <t>Профессиональные модули</t>
  </si>
  <si>
    <t>Недельная нагрузка студента по модулю</t>
  </si>
  <si>
    <t>ПМ.00</t>
  </si>
  <si>
    <t>ПМ.01</t>
  </si>
  <si>
    <t>ПМ.02</t>
  </si>
  <si>
    <t>МДК.01.01</t>
  </si>
  <si>
    <t>МДК.01.02</t>
  </si>
  <si>
    <t>МДК.01.03</t>
  </si>
  <si>
    <t>МДК.01.04</t>
  </si>
  <si>
    <t>МДК.01.05</t>
  </si>
  <si>
    <t>Педагогическая деятельность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</si>
  <si>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</si>
  <si>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</si>
  <si>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МДК.02.01</t>
  </si>
  <si>
    <t>МДК.02.02</t>
  </si>
  <si>
    <t>Специальный инструмент</t>
  </si>
  <si>
    <t>Методика обучения игре на инструменте</t>
  </si>
  <si>
    <t>История исполнительского искусства</t>
  </si>
  <si>
    <t>Основы педагогики и психологии</t>
  </si>
  <si>
    <t>УП.01</t>
  </si>
  <si>
    <t>УП.03</t>
  </si>
  <si>
    <t>Максимальная учебная нагрузка студента</t>
  </si>
  <si>
    <t>ПП.01</t>
  </si>
  <si>
    <t>4 нед.</t>
  </si>
  <si>
    <t>ПП.02</t>
  </si>
  <si>
    <t>1 нед.</t>
  </si>
  <si>
    <t>ПДП.00</t>
  </si>
  <si>
    <t>Производственная практика (преддипломная)</t>
  </si>
  <si>
    <t>ГИА. 00</t>
  </si>
  <si>
    <t>ГИА. 01</t>
  </si>
  <si>
    <t>Подготовка выпускной квалификационной работы</t>
  </si>
  <si>
    <t>ГИА. 02</t>
  </si>
  <si>
    <t>ГИА. 03</t>
  </si>
  <si>
    <t>ОП.02</t>
  </si>
  <si>
    <t>дифференцированные зачёты</t>
  </si>
  <si>
    <t>экзамены</t>
  </si>
  <si>
    <t>Исполнительская деятельность</t>
  </si>
  <si>
    <t>Концертмейстерский класс</t>
  </si>
  <si>
    <t>Устройство клавишных инструментов</t>
  </si>
  <si>
    <t>Основы композиции, инструментоведение</t>
  </si>
  <si>
    <t>Основные системы музыкального образования</t>
  </si>
  <si>
    <t>Основы организации учебного процесса</t>
  </si>
  <si>
    <t>Хоровой класс</t>
  </si>
  <si>
    <t>Изучение репетуара ДМШ</t>
  </si>
  <si>
    <t>УП.02</t>
  </si>
  <si>
    <t>Концертмейстерская подготовка</t>
  </si>
  <si>
    <t>Фортепианный дуэт</t>
  </si>
  <si>
    <t>Чтение с листа и транспозиция</t>
  </si>
  <si>
    <t>УП.04</t>
  </si>
  <si>
    <t>УП.05</t>
  </si>
  <si>
    <t>ГИА.04</t>
  </si>
  <si>
    <t>ГИА. 05</t>
  </si>
  <si>
    <t>0,5 нед.</t>
  </si>
  <si>
    <t>МДК.01.06</t>
  </si>
  <si>
    <t>Основы психологии музыкального восприятия</t>
  </si>
  <si>
    <t>Дополнительный инструмент (синтезатор, аккордеон, орган)</t>
  </si>
  <si>
    <t>ОГСЭ.06</t>
  </si>
  <si>
    <t>Введение в специальность: общие компетенции профессионала</t>
  </si>
  <si>
    <t>История исполнительского искусства, устройство клавишных инструментов</t>
  </si>
  <si>
    <t>Наименование дисциплин,                                  профессиональных модулей,
междисциплинарных курсов</t>
  </si>
  <si>
    <t>Экзамены</t>
  </si>
  <si>
    <t>Зачеты</t>
  </si>
  <si>
    <t>Текущий контроль</t>
  </si>
  <si>
    <t>Формы промежуточной аттестации</t>
  </si>
  <si>
    <t>1-3</t>
  </si>
  <si>
    <t>1-4</t>
  </si>
  <si>
    <t>1,3,5</t>
  </si>
  <si>
    <t>5-7</t>
  </si>
  <si>
    <t>5-8</t>
  </si>
  <si>
    <t>1,3,5,7</t>
  </si>
  <si>
    <t>3,4,6</t>
  </si>
  <si>
    <t>4,7,8</t>
  </si>
  <si>
    <t>3,4,6,8</t>
  </si>
  <si>
    <t>1,2,4,6,7</t>
  </si>
  <si>
    <t>3,5,8</t>
  </si>
  <si>
    <t>1-7</t>
  </si>
  <si>
    <t>Э(к)-8</t>
  </si>
  <si>
    <t>5,7,8</t>
  </si>
  <si>
    <r>
      <t>Всего форм контроля</t>
    </r>
    <r>
      <rPr>
        <sz val="11"/>
        <rFont val="Arial"/>
        <family val="2"/>
      </rPr>
      <t>:</t>
    </r>
  </si>
  <si>
    <t>3,7,8</t>
  </si>
  <si>
    <t xml:space="preserve">Ансамблевое исполнительство </t>
  </si>
  <si>
    <t>Ансамблевое исполнительство (камерный ансамбль)</t>
  </si>
  <si>
    <t>Ансамблевое исполнительство (концертм. класс)</t>
  </si>
  <si>
    <t>Государственный экзамен "Ансамблевое исполнительство"</t>
  </si>
  <si>
    <t>Государственный экзамен  «Концертмейстерский класс»</t>
  </si>
  <si>
    <t>Государственный экзамен "Педагогическая деятельность"</t>
  </si>
  <si>
    <t>Обществознание</t>
  </si>
  <si>
    <t>ОД.02</t>
  </si>
  <si>
    <t>Учебные дисциплины</t>
  </si>
  <si>
    <t>ОД.01</t>
  </si>
  <si>
    <t>Общеобразовательный учебный цикл</t>
  </si>
  <si>
    <t>Профессиональный учебный цикл</t>
  </si>
  <si>
    <t>Обязательная часть учебных циклов ППССЗ</t>
  </si>
  <si>
    <t>Общий гуманитарный и социально-экономический учебный цикл</t>
  </si>
  <si>
    <t>Всего часов обучения по учебным циклам ППССЗ</t>
  </si>
  <si>
    <t>Объем аудиторной учебной нагрузки студента</t>
  </si>
  <si>
    <t>Государственная итоговая аттестация</t>
  </si>
  <si>
    <t>по специальности 53.02.03 "Инструментальное исполнительство" (по видам)</t>
  </si>
  <si>
    <t>1,2,3</t>
  </si>
  <si>
    <t>5,6,7</t>
  </si>
  <si>
    <t>4,5,8</t>
  </si>
  <si>
    <t>Основы композиции, инструментоведение, дополнительный инструмент</t>
  </si>
  <si>
    <t xml:space="preserve">Защита выпускной квалификационной работы (дипломная работа) - "Исполнение сольной программы" </t>
  </si>
  <si>
    <t>Всего часов обучения</t>
  </si>
  <si>
    <t xml:space="preserve">УЧЕБНЫЙ ПЛАН </t>
  </si>
  <si>
    <t>программы подготовки специалистов среднего звена</t>
  </si>
  <si>
    <t>Кировского областного государственного профессионального образовательного бюджетного учреждения</t>
  </si>
  <si>
    <t>"Кировский колледж музыкального искусства им.И.В.Казенина"</t>
  </si>
  <si>
    <t>Фортепиано (углубленная подготовка)</t>
  </si>
  <si>
    <t>Квалификация: Артист, преподаватель, концертмейстер</t>
  </si>
  <si>
    <t>Форма обучения: очная</t>
  </si>
  <si>
    <t>Нормативный срок обучения: 3 года и 10 месяцев</t>
  </si>
  <si>
    <t>на базе: основного общего образования</t>
  </si>
  <si>
    <t>Утвержден приказом</t>
  </si>
  <si>
    <t>3,4,5,6,8</t>
  </si>
  <si>
    <t>1,2,7</t>
  </si>
  <si>
    <t>4,5,7</t>
  </si>
  <si>
    <t>УП.06</t>
  </si>
  <si>
    <t>Подбор по слуху и импровизация</t>
  </si>
  <si>
    <t>4,6,8</t>
  </si>
  <si>
    <t>Учебная практика по педагогической работе</t>
  </si>
  <si>
    <t>Исполнительская практика</t>
  </si>
  <si>
    <t>Педагогическая практика</t>
  </si>
  <si>
    <t>1,2,4,  6</t>
  </si>
  <si>
    <t>3-7</t>
  </si>
  <si>
    <t>ОД.01.10</t>
  </si>
  <si>
    <t>Астрономия</t>
  </si>
  <si>
    <t>ОГСЭ.07</t>
  </si>
  <si>
    <t>Основы проектной деятельности</t>
  </si>
  <si>
    <t>3</t>
  </si>
  <si>
    <t>2</t>
  </si>
  <si>
    <t>от 28.08.2020 № 149 - од</t>
  </si>
  <si>
    <t>2020 - 2021 учебного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</si>
</sst>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9" fillId="0" borderId="28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wrapText="1"/>
    </xf>
    <xf numFmtId="0" fontId="10" fillId="0" borderId="29" xfId="0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justify"/>
    </xf>
    <xf numFmtId="0" fontId="3" fillId="0" borderId="1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33" borderId="6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63" xfId="0" applyFont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62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justify"/>
    </xf>
    <xf numFmtId="0" fontId="3" fillId="0" borderId="7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79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left" vertical="center" wrapText="1"/>
    </xf>
    <xf numFmtId="0" fontId="5" fillId="0" borderId="80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left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9" fillId="0" borderId="66" xfId="0" applyFont="1" applyBorder="1" applyAlignment="1">
      <alignment vertical="center" wrapText="1"/>
    </xf>
    <xf numFmtId="0" fontId="7" fillId="0" borderId="66" xfId="0" applyFont="1" applyBorder="1" applyAlignment="1">
      <alignment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3" fillId="0" borderId="11" xfId="0" applyFont="1" applyBorder="1" applyAlignment="1">
      <alignment/>
    </xf>
    <xf numFmtId="0" fontId="14" fillId="0" borderId="29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8" fillId="0" borderId="66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66" xfId="0" applyFont="1" applyBorder="1" applyAlignment="1">
      <alignment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3" fillId="0" borderId="9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5" fillId="0" borderId="9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" fillId="33" borderId="8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94" xfId="0" applyFont="1" applyFill="1" applyBorder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0" fillId="0" borderId="50" xfId="0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0" fontId="0" fillId="0" borderId="75" xfId="0" applyFill="1" applyBorder="1" applyAlignment="1">
      <alignment/>
    </xf>
    <xf numFmtId="0" fontId="0" fillId="0" borderId="90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3" fillId="0" borderId="7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0" fillId="0" borderId="7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14" xfId="0" applyFill="1" applyBorder="1" applyAlignment="1">
      <alignment/>
    </xf>
    <xf numFmtId="0" fontId="14" fillId="0" borderId="82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9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3" fillId="0" borderId="98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0" fillId="0" borderId="92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14" fillId="0" borderId="28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4" fillId="0" borderId="2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4" fillId="0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9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97" xfId="0" applyFill="1" applyBorder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/>
    </xf>
    <xf numFmtId="0" fontId="3" fillId="33" borderId="94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top" wrapText="1"/>
    </xf>
    <xf numFmtId="0" fontId="10" fillId="0" borderId="95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0" fillId="33" borderId="89" xfId="0" applyFill="1" applyBorder="1" applyAlignment="1">
      <alignment/>
    </xf>
    <xf numFmtId="0" fontId="3" fillId="33" borderId="92" xfId="0" applyFont="1" applyFill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Border="1" applyAlignment="1">
      <alignment horizontal="center" vertical="top" wrapText="1"/>
    </xf>
    <xf numFmtId="0" fontId="1" fillId="0" borderId="9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/>
    </xf>
    <xf numFmtId="0" fontId="1" fillId="0" borderId="102" xfId="0" applyFont="1" applyFill="1" applyBorder="1" applyAlignment="1">
      <alignment horizontal="center"/>
    </xf>
    <xf numFmtId="0" fontId="1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107" xfId="0" applyFont="1" applyFill="1" applyBorder="1" applyAlignment="1">
      <alignment horizontal="left" vertical="center"/>
    </xf>
    <xf numFmtId="0" fontId="5" fillId="0" borderId="10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49" fontId="3" fillId="0" borderId="111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49" fontId="3" fillId="0" borderId="107" xfId="0" applyNumberFormat="1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2" xfId="0" applyFont="1" applyFill="1" applyBorder="1" applyAlignment="1">
      <alignment/>
    </xf>
    <xf numFmtId="0" fontId="1" fillId="0" borderId="68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left" vertical="center"/>
    </xf>
    <xf numFmtId="0" fontId="3" fillId="0" borderId="11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/>
    </xf>
    <xf numFmtId="0" fontId="3" fillId="0" borderId="80" xfId="0" applyFont="1" applyBorder="1" applyAlignment="1">
      <alignment horizontal="center" vertical="center"/>
    </xf>
    <xf numFmtId="0" fontId="6" fillId="0" borderId="115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3" fillId="34" borderId="123" xfId="0" applyFont="1" applyFill="1" applyBorder="1" applyAlignment="1">
      <alignment horizontal="center" vertical="center"/>
    </xf>
    <xf numFmtId="0" fontId="3" fillId="34" borderId="124" xfId="0" applyFont="1" applyFill="1" applyBorder="1" applyAlignment="1">
      <alignment horizontal="center" vertical="center"/>
    </xf>
    <xf numFmtId="0" fontId="3" fillId="34" borderId="125" xfId="0" applyFont="1" applyFill="1" applyBorder="1" applyAlignment="1">
      <alignment horizontal="center" vertical="center"/>
    </xf>
    <xf numFmtId="0" fontId="3" fillId="34" borderId="126" xfId="0" applyFont="1" applyFill="1" applyBorder="1" applyAlignment="1">
      <alignment horizontal="center" vertical="center"/>
    </xf>
    <xf numFmtId="0" fontId="3" fillId="34" borderId="127" xfId="0" applyFont="1" applyFill="1" applyBorder="1" applyAlignment="1">
      <alignment horizontal="center" vertical="center"/>
    </xf>
    <xf numFmtId="0" fontId="3" fillId="34" borderId="128" xfId="0" applyFont="1" applyFill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3" fillId="34" borderId="129" xfId="0" applyFont="1" applyFill="1" applyBorder="1" applyAlignment="1">
      <alignment horizontal="center" vertical="center"/>
    </xf>
    <xf numFmtId="0" fontId="3" fillId="34" borderId="130" xfId="0" applyFont="1" applyFill="1" applyBorder="1" applyAlignment="1">
      <alignment horizontal="center" vertical="center"/>
    </xf>
    <xf numFmtId="0" fontId="3" fillId="34" borderId="131" xfId="0" applyFont="1" applyFill="1" applyBorder="1" applyAlignment="1">
      <alignment horizontal="center" vertical="center"/>
    </xf>
    <xf numFmtId="0" fontId="3" fillId="34" borderId="132" xfId="0" applyFont="1" applyFill="1" applyBorder="1" applyAlignment="1">
      <alignment horizontal="center" vertical="center"/>
    </xf>
    <xf numFmtId="0" fontId="3" fillId="34" borderId="133" xfId="0" applyFont="1" applyFill="1" applyBorder="1" applyAlignment="1">
      <alignment horizontal="center" vertical="center"/>
    </xf>
    <xf numFmtId="0" fontId="1" fillId="0" borderId="134" xfId="0" applyFont="1" applyFill="1" applyBorder="1" applyAlignment="1">
      <alignment horizontal="center" vertical="center"/>
    </xf>
    <xf numFmtId="0" fontId="1" fillId="0" borderId="135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left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137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/>
    </xf>
    <xf numFmtId="0" fontId="3" fillId="0" borderId="1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07" xfId="0" applyNumberFormat="1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left" vertical="center"/>
    </xf>
    <xf numFmtId="0" fontId="3" fillId="0" borderId="14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37" xfId="0" applyFont="1" applyFill="1" applyBorder="1" applyAlignment="1">
      <alignment horizontal="center" vertical="center" wrapText="1"/>
    </xf>
    <xf numFmtId="0" fontId="3" fillId="0" borderId="142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left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3" fillId="0" borderId="145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/>
    </xf>
    <xf numFmtId="0" fontId="5" fillId="0" borderId="148" xfId="0" applyFont="1" applyFill="1" applyBorder="1" applyAlignment="1">
      <alignment horizontal="center"/>
    </xf>
    <xf numFmtId="0" fontId="5" fillId="0" borderId="151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97" xfId="0" applyFont="1" applyFill="1" applyBorder="1" applyAlignment="1">
      <alignment horizontal="left"/>
    </xf>
    <xf numFmtId="0" fontId="3" fillId="0" borderId="9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3" fillId="0" borderId="44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left" vertical="center" wrapText="1"/>
    </xf>
    <xf numFmtId="0" fontId="3" fillId="0" borderId="1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justify" wrapText="1"/>
    </xf>
    <xf numFmtId="0" fontId="5" fillId="0" borderId="50" xfId="0" applyFont="1" applyFill="1" applyBorder="1" applyAlignment="1">
      <alignment horizontal="center" vertical="justify" wrapText="1"/>
    </xf>
    <xf numFmtId="0" fontId="3" fillId="0" borderId="2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left" vertical="center"/>
    </xf>
    <xf numFmtId="0" fontId="10" fillId="0" borderId="62" xfId="0" applyFont="1" applyBorder="1" applyAlignment="1">
      <alignment horizontal="right" vertical="center" wrapText="1"/>
    </xf>
    <xf numFmtId="0" fontId="10" fillId="0" borderId="64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top" wrapText="1"/>
    </xf>
    <xf numFmtId="0" fontId="10" fillId="0" borderId="77" xfId="0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justify" wrapText="1"/>
    </xf>
    <xf numFmtId="0" fontId="5" fillId="0" borderId="97" xfId="0" applyFont="1" applyFill="1" applyBorder="1" applyAlignment="1">
      <alignment horizontal="center" vertical="justify" wrapText="1"/>
    </xf>
    <xf numFmtId="0" fontId="5" fillId="0" borderId="76" xfId="0" applyFont="1" applyFill="1" applyBorder="1" applyAlignment="1">
      <alignment horizontal="center" vertical="justify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2"/>
  <sheetViews>
    <sheetView tabSelected="1" view="pageBreakPreview" zoomScale="75" zoomScaleNormal="75" zoomScaleSheetLayoutView="75" zoomScalePageLayoutView="0" workbookViewId="0" topLeftCell="A1">
      <selection activeCell="A4" sqref="A4:S4"/>
    </sheetView>
  </sheetViews>
  <sheetFormatPr defaultColWidth="9.00390625" defaultRowHeight="12.75"/>
  <cols>
    <col min="1" max="1" width="12.00390625" style="0" customWidth="1"/>
    <col min="2" max="2" width="56.75390625" style="0" customWidth="1"/>
    <col min="3" max="4" width="7.625" style="0" customWidth="1"/>
    <col min="5" max="5" width="8.25390625" style="0" customWidth="1"/>
    <col min="6" max="7" width="9.875" style="0" customWidth="1"/>
    <col min="8" max="8" width="7.875" style="0" customWidth="1"/>
    <col min="9" max="9" width="8.375" style="0" customWidth="1"/>
    <col min="10" max="11" width="8.00390625" style="0" customWidth="1"/>
    <col min="12" max="13" width="7.625" style="0" customWidth="1"/>
    <col min="14" max="15" width="7.375" style="0" customWidth="1"/>
    <col min="16" max="16" width="7.00390625" style="0" customWidth="1"/>
    <col min="17" max="17" width="7.25390625" style="0" customWidth="1"/>
    <col min="18" max="18" width="7.00390625" style="0" customWidth="1"/>
    <col min="19" max="19" width="6.875" style="0" customWidth="1"/>
  </cols>
  <sheetData>
    <row r="1" spans="14:17" ht="15.75" customHeight="1">
      <c r="N1" s="607"/>
      <c r="O1" s="608" t="s">
        <v>189</v>
      </c>
      <c r="P1" s="33"/>
      <c r="Q1" s="33"/>
    </row>
    <row r="2" spans="14:17" ht="15.75" customHeight="1">
      <c r="N2" s="33" t="s">
        <v>207</v>
      </c>
      <c r="O2" s="33"/>
      <c r="P2" s="33"/>
      <c r="Q2" s="33"/>
    </row>
    <row r="3" spans="1:19" ht="18">
      <c r="A3" s="655" t="s">
        <v>180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</row>
    <row r="4" spans="1:19" s="442" customFormat="1" ht="15.75">
      <c r="A4" s="672" t="s">
        <v>208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</row>
    <row r="5" spans="1:19" s="442" customFormat="1" ht="15.75">
      <c r="A5" s="673" t="s">
        <v>181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</row>
    <row r="6" spans="1:19" s="442" customFormat="1" ht="15.75">
      <c r="A6" s="673" t="s">
        <v>182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</row>
    <row r="7" spans="1:19" s="442" customFormat="1" ht="15.75">
      <c r="A7" s="673" t="s">
        <v>183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</row>
    <row r="8" spans="1:19" ht="15.75">
      <c r="A8" s="618" t="s">
        <v>173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</row>
    <row r="9" spans="1:19" ht="15.75">
      <c r="A9" s="618" t="s">
        <v>184</v>
      </c>
      <c r="B9" s="618"/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</row>
    <row r="10" spans="1:19" ht="15.75">
      <c r="A10" s="680" t="s">
        <v>185</v>
      </c>
      <c r="B10" s="680"/>
      <c r="C10" s="680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</row>
    <row r="11" spans="1:19" ht="15.75">
      <c r="A11" s="680" t="s">
        <v>186</v>
      </c>
      <c r="B11" s="680"/>
      <c r="C11" s="680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</row>
    <row r="12" spans="1:19" ht="15.75">
      <c r="A12" s="680" t="s">
        <v>187</v>
      </c>
      <c r="B12" s="680"/>
      <c r="C12" s="680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</row>
    <row r="13" spans="1:19" ht="15.75">
      <c r="A13" s="680" t="s">
        <v>188</v>
      </c>
      <c r="B13" s="680"/>
      <c r="C13" s="680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</row>
    <row r="14" spans="1:19" ht="16.5" thickBot="1">
      <c r="A14" s="443"/>
      <c r="B14" s="443"/>
      <c r="C14" s="443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</row>
    <row r="15" spans="1:19" ht="13.5" customHeight="1">
      <c r="A15" s="656" t="s">
        <v>1</v>
      </c>
      <c r="B15" s="659" t="s">
        <v>135</v>
      </c>
      <c r="C15" s="624" t="s">
        <v>139</v>
      </c>
      <c r="D15" s="625"/>
      <c r="E15" s="626"/>
      <c r="F15" s="621" t="s">
        <v>2</v>
      </c>
      <c r="G15" s="621" t="s">
        <v>58</v>
      </c>
      <c r="H15" s="694" t="s">
        <v>3</v>
      </c>
      <c r="I15" s="695"/>
      <c r="J15" s="695"/>
      <c r="K15" s="696"/>
      <c r="L15" s="662" t="s">
        <v>4</v>
      </c>
      <c r="M15" s="663"/>
      <c r="N15" s="663"/>
      <c r="O15" s="663"/>
      <c r="P15" s="663"/>
      <c r="Q15" s="663"/>
      <c r="R15" s="663"/>
      <c r="S15" s="664"/>
    </row>
    <row r="16" spans="1:19" ht="13.5" customHeight="1">
      <c r="A16" s="657"/>
      <c r="B16" s="660"/>
      <c r="C16" s="627"/>
      <c r="D16" s="628"/>
      <c r="E16" s="629"/>
      <c r="F16" s="622"/>
      <c r="G16" s="622"/>
      <c r="H16" s="697"/>
      <c r="I16" s="698"/>
      <c r="J16" s="698"/>
      <c r="K16" s="699"/>
      <c r="L16" s="665"/>
      <c r="M16" s="666"/>
      <c r="N16" s="666"/>
      <c r="O16" s="666"/>
      <c r="P16" s="666"/>
      <c r="Q16" s="666"/>
      <c r="R16" s="666"/>
      <c r="S16" s="667"/>
    </row>
    <row r="17" spans="1:19" ht="13.5" customHeight="1" thickBot="1">
      <c r="A17" s="657"/>
      <c r="B17" s="660"/>
      <c r="C17" s="630"/>
      <c r="D17" s="631"/>
      <c r="E17" s="632"/>
      <c r="F17" s="622"/>
      <c r="G17" s="622"/>
      <c r="H17" s="636" t="s">
        <v>5</v>
      </c>
      <c r="I17" s="634" t="s">
        <v>6</v>
      </c>
      <c r="J17" s="670"/>
      <c r="K17" s="671"/>
      <c r="L17" s="651" t="s">
        <v>7</v>
      </c>
      <c r="M17" s="635"/>
      <c r="N17" s="634" t="s">
        <v>8</v>
      </c>
      <c r="O17" s="635"/>
      <c r="P17" s="666" t="s">
        <v>9</v>
      </c>
      <c r="Q17" s="666"/>
      <c r="R17" s="666" t="s">
        <v>10</v>
      </c>
      <c r="S17" s="667"/>
    </row>
    <row r="18" spans="1:19" ht="12.75" customHeight="1">
      <c r="A18" s="657"/>
      <c r="B18" s="660"/>
      <c r="C18" s="678" t="s">
        <v>136</v>
      </c>
      <c r="D18" s="678" t="s">
        <v>137</v>
      </c>
      <c r="E18" s="647" t="s">
        <v>138</v>
      </c>
      <c r="F18" s="622"/>
      <c r="G18" s="622"/>
      <c r="H18" s="637"/>
      <c r="I18" s="639" t="s">
        <v>11</v>
      </c>
      <c r="J18" s="639" t="s">
        <v>12</v>
      </c>
      <c r="K18" s="675" t="s">
        <v>13</v>
      </c>
      <c r="L18" s="641" t="s">
        <v>14</v>
      </c>
      <c r="M18" s="639" t="s">
        <v>15</v>
      </c>
      <c r="N18" s="639" t="s">
        <v>16</v>
      </c>
      <c r="O18" s="633" t="s">
        <v>17</v>
      </c>
      <c r="P18" s="633" t="s">
        <v>18</v>
      </c>
      <c r="Q18" s="633" t="s">
        <v>19</v>
      </c>
      <c r="R18" s="633" t="s">
        <v>20</v>
      </c>
      <c r="S18" s="674" t="s">
        <v>21</v>
      </c>
    </row>
    <row r="19" spans="1:19" ht="12.75" customHeight="1">
      <c r="A19" s="657"/>
      <c r="B19" s="660"/>
      <c r="C19" s="678"/>
      <c r="D19" s="678"/>
      <c r="E19" s="647"/>
      <c r="F19" s="622"/>
      <c r="G19" s="622"/>
      <c r="H19" s="637"/>
      <c r="I19" s="654"/>
      <c r="J19" s="654"/>
      <c r="K19" s="676"/>
      <c r="L19" s="642"/>
      <c r="M19" s="640"/>
      <c r="N19" s="640"/>
      <c r="O19" s="633"/>
      <c r="P19" s="633"/>
      <c r="Q19" s="633"/>
      <c r="R19" s="633"/>
      <c r="S19" s="674"/>
    </row>
    <row r="20" spans="1:19" ht="12.75" customHeight="1">
      <c r="A20" s="657"/>
      <c r="B20" s="660"/>
      <c r="C20" s="678"/>
      <c r="D20" s="678"/>
      <c r="E20" s="647"/>
      <c r="F20" s="622"/>
      <c r="G20" s="622"/>
      <c r="H20" s="637"/>
      <c r="I20" s="654"/>
      <c r="J20" s="654"/>
      <c r="K20" s="676"/>
      <c r="L20" s="641" t="s">
        <v>22</v>
      </c>
      <c r="M20" s="639" t="s">
        <v>23</v>
      </c>
      <c r="N20" s="639" t="s">
        <v>22</v>
      </c>
      <c r="O20" s="633" t="s">
        <v>23</v>
      </c>
      <c r="P20" s="633" t="s">
        <v>22</v>
      </c>
      <c r="Q20" s="633" t="s">
        <v>23</v>
      </c>
      <c r="R20" s="633" t="s">
        <v>22</v>
      </c>
      <c r="S20" s="674" t="s">
        <v>24</v>
      </c>
    </row>
    <row r="21" spans="1:19" ht="19.5" customHeight="1">
      <c r="A21" s="658"/>
      <c r="B21" s="661"/>
      <c r="C21" s="679"/>
      <c r="D21" s="679"/>
      <c r="E21" s="648"/>
      <c r="F21" s="623"/>
      <c r="G21" s="623"/>
      <c r="H21" s="638"/>
      <c r="I21" s="640"/>
      <c r="J21" s="640"/>
      <c r="K21" s="677"/>
      <c r="L21" s="642"/>
      <c r="M21" s="640"/>
      <c r="N21" s="640"/>
      <c r="O21" s="633"/>
      <c r="P21" s="633"/>
      <c r="Q21" s="633"/>
      <c r="R21" s="633"/>
      <c r="S21" s="674"/>
    </row>
    <row r="22" spans="1:30" ht="15" thickBot="1">
      <c r="A22" s="127">
        <v>1</v>
      </c>
      <c r="B22" s="21">
        <v>2</v>
      </c>
      <c r="C22" s="121">
        <v>3</v>
      </c>
      <c r="D22" s="21">
        <v>4</v>
      </c>
      <c r="E22" s="121">
        <v>5</v>
      </c>
      <c r="F22" s="21">
        <v>6</v>
      </c>
      <c r="G22" s="21">
        <v>7</v>
      </c>
      <c r="H22" s="128">
        <v>8</v>
      </c>
      <c r="I22" s="7">
        <v>9</v>
      </c>
      <c r="J22" s="7">
        <v>10</v>
      </c>
      <c r="K22" s="8">
        <v>11</v>
      </c>
      <c r="L22" s="11">
        <v>12</v>
      </c>
      <c r="M22" s="7">
        <v>13</v>
      </c>
      <c r="N22" s="7">
        <v>14</v>
      </c>
      <c r="O22" s="7">
        <v>15</v>
      </c>
      <c r="P22" s="7">
        <v>16</v>
      </c>
      <c r="Q22" s="7">
        <v>17</v>
      </c>
      <c r="R22" s="7">
        <v>18</v>
      </c>
      <c r="S22" s="12">
        <v>19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</row>
    <row r="23" spans="1:30" ht="15" customHeight="1">
      <c r="A23" s="3" t="s">
        <v>25</v>
      </c>
      <c r="B23" s="153" t="s">
        <v>166</v>
      </c>
      <c r="C23" s="460"/>
      <c r="D23" s="461"/>
      <c r="E23" s="462"/>
      <c r="F23" s="463">
        <f>SUM(G23:H23)</f>
        <v>2106</v>
      </c>
      <c r="G23" s="464">
        <v>702</v>
      </c>
      <c r="H23" s="465">
        <f>SUM(H24,H35)</f>
        <v>1404</v>
      </c>
      <c r="I23" s="466"/>
      <c r="J23" s="467"/>
      <c r="K23" s="468"/>
      <c r="L23" s="469"/>
      <c r="M23" s="470"/>
      <c r="N23" s="470"/>
      <c r="O23" s="470"/>
      <c r="P23" s="470"/>
      <c r="Q23" s="470"/>
      <c r="R23" s="470"/>
      <c r="S23" s="471"/>
      <c r="U23" s="143"/>
      <c r="V23" s="459"/>
      <c r="W23" s="459"/>
      <c r="X23" s="143"/>
      <c r="Y23" s="143"/>
      <c r="Z23" s="143"/>
      <c r="AA23" s="143"/>
      <c r="AB23" s="143"/>
      <c r="AC23" s="143"/>
      <c r="AD23" s="143"/>
    </row>
    <row r="24" spans="1:30" ht="15.75">
      <c r="A24" s="3" t="s">
        <v>165</v>
      </c>
      <c r="B24" s="153" t="s">
        <v>164</v>
      </c>
      <c r="C24" s="472"/>
      <c r="D24" s="473"/>
      <c r="E24" s="474"/>
      <c r="F24" s="475">
        <f>SUM(G24:H24)</f>
        <v>1134</v>
      </c>
      <c r="G24" s="476">
        <v>378</v>
      </c>
      <c r="H24" s="74">
        <f>SUM(H25:H34)</f>
        <v>756</v>
      </c>
      <c r="I24" s="477"/>
      <c r="J24" s="478"/>
      <c r="K24" s="71"/>
      <c r="L24" s="69"/>
      <c r="M24" s="70"/>
      <c r="N24" s="70"/>
      <c r="O24" s="70"/>
      <c r="P24" s="70"/>
      <c r="Q24" s="70"/>
      <c r="R24" s="70"/>
      <c r="S24" s="479"/>
      <c r="U24" s="143"/>
      <c r="V24" s="581"/>
      <c r="W24" s="459"/>
      <c r="X24" s="143"/>
      <c r="Y24" s="143"/>
      <c r="Z24" s="143"/>
      <c r="AA24" s="143"/>
      <c r="AB24" s="143"/>
      <c r="AC24" s="143"/>
      <c r="AD24" s="143"/>
    </row>
    <row r="25" spans="1:30" s="33" customFormat="1" ht="15" customHeight="1">
      <c r="A25" s="27" t="s">
        <v>48</v>
      </c>
      <c r="B25" s="120" t="s">
        <v>46</v>
      </c>
      <c r="C25" s="480"/>
      <c r="D25" s="481">
        <v>4</v>
      </c>
      <c r="E25" s="482" t="s">
        <v>140</v>
      </c>
      <c r="F25" s="551">
        <v>128</v>
      </c>
      <c r="G25" s="588">
        <v>36</v>
      </c>
      <c r="H25" s="156">
        <v>92</v>
      </c>
      <c r="I25" s="589"/>
      <c r="J25" s="550">
        <v>92</v>
      </c>
      <c r="K25" s="590"/>
      <c r="L25" s="156">
        <v>1</v>
      </c>
      <c r="M25" s="550">
        <v>2</v>
      </c>
      <c r="N25" s="550">
        <v>1</v>
      </c>
      <c r="O25" s="550">
        <v>1</v>
      </c>
      <c r="P25" s="591"/>
      <c r="Q25" s="591"/>
      <c r="R25" s="591"/>
      <c r="S25" s="592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</row>
    <row r="26" spans="1:30" s="33" customFormat="1" ht="15">
      <c r="A26" s="27" t="s">
        <v>49</v>
      </c>
      <c r="B26" s="120" t="s">
        <v>162</v>
      </c>
      <c r="C26" s="483"/>
      <c r="D26" s="162">
        <v>4</v>
      </c>
      <c r="E26" s="484"/>
      <c r="F26" s="483">
        <v>56</v>
      </c>
      <c r="G26" s="485">
        <v>16</v>
      </c>
      <c r="H26" s="486">
        <v>40</v>
      </c>
      <c r="I26" s="487">
        <v>40</v>
      </c>
      <c r="J26" s="487"/>
      <c r="K26" s="544"/>
      <c r="L26" s="486"/>
      <c r="M26" s="487"/>
      <c r="N26" s="487"/>
      <c r="O26" s="487">
        <v>2</v>
      </c>
      <c r="P26" s="487"/>
      <c r="Q26" s="487"/>
      <c r="R26" s="487"/>
      <c r="S26" s="490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</row>
    <row r="27" spans="1:30" s="33" customFormat="1" ht="15">
      <c r="A27" s="27" t="s">
        <v>50</v>
      </c>
      <c r="B27" s="120" t="s">
        <v>29</v>
      </c>
      <c r="C27" s="483">
        <v>2</v>
      </c>
      <c r="D27" s="162">
        <v>3</v>
      </c>
      <c r="E27" s="484">
        <v>1</v>
      </c>
      <c r="F27" s="483">
        <v>88</v>
      </c>
      <c r="G27" s="485">
        <v>20</v>
      </c>
      <c r="H27" s="486">
        <v>68</v>
      </c>
      <c r="I27" s="487">
        <v>68</v>
      </c>
      <c r="J27" s="487"/>
      <c r="K27" s="544"/>
      <c r="L27" s="486">
        <v>1</v>
      </c>
      <c r="M27" s="487">
        <v>1</v>
      </c>
      <c r="N27" s="487">
        <v>2</v>
      </c>
      <c r="O27" s="487"/>
      <c r="P27" s="487"/>
      <c r="Q27" s="487"/>
      <c r="R27" s="487"/>
      <c r="S27" s="490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</row>
    <row r="28" spans="1:30" s="33" customFormat="1" ht="15">
      <c r="A28" s="27" t="s">
        <v>51</v>
      </c>
      <c r="B28" s="120" t="s">
        <v>57</v>
      </c>
      <c r="C28" s="483"/>
      <c r="D28" s="162">
        <v>2</v>
      </c>
      <c r="E28" s="484">
        <v>1</v>
      </c>
      <c r="F28" s="483">
        <v>98</v>
      </c>
      <c r="G28" s="485">
        <v>26</v>
      </c>
      <c r="H28" s="486">
        <v>72</v>
      </c>
      <c r="I28" s="487">
        <v>72</v>
      </c>
      <c r="J28" s="487"/>
      <c r="K28" s="544"/>
      <c r="L28" s="486">
        <v>2</v>
      </c>
      <c r="M28" s="487">
        <v>2</v>
      </c>
      <c r="N28" s="487"/>
      <c r="O28" s="487"/>
      <c r="P28" s="487"/>
      <c r="Q28" s="487"/>
      <c r="R28" s="487"/>
      <c r="S28" s="490"/>
      <c r="T28" s="457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</row>
    <row r="29" spans="1:30" s="33" customFormat="1" ht="15">
      <c r="A29" s="27" t="s">
        <v>52</v>
      </c>
      <c r="B29" s="120" t="s">
        <v>30</v>
      </c>
      <c r="C29" s="483"/>
      <c r="D29" s="162">
        <v>4</v>
      </c>
      <c r="E29" s="484">
        <v>3</v>
      </c>
      <c r="F29" s="483">
        <v>54</v>
      </c>
      <c r="G29" s="485">
        <v>18</v>
      </c>
      <c r="H29" s="486">
        <v>36</v>
      </c>
      <c r="I29" s="487">
        <v>36</v>
      </c>
      <c r="J29" s="487"/>
      <c r="K29" s="544"/>
      <c r="L29" s="486"/>
      <c r="M29" s="487"/>
      <c r="N29" s="487">
        <v>1</v>
      </c>
      <c r="O29" s="487">
        <v>1</v>
      </c>
      <c r="P29" s="487"/>
      <c r="Q29" s="487"/>
      <c r="R29" s="487"/>
      <c r="S29" s="490"/>
      <c r="T29" s="457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</row>
    <row r="30" spans="1:30" s="33" customFormat="1" ht="15" customHeight="1">
      <c r="A30" s="27" t="s">
        <v>53</v>
      </c>
      <c r="B30" s="120" t="s">
        <v>59</v>
      </c>
      <c r="C30" s="483"/>
      <c r="D30" s="488" t="s">
        <v>141</v>
      </c>
      <c r="E30" s="484"/>
      <c r="F30" s="483">
        <v>288</v>
      </c>
      <c r="G30" s="485">
        <v>144</v>
      </c>
      <c r="H30" s="486">
        <v>144</v>
      </c>
      <c r="I30" s="487">
        <v>144</v>
      </c>
      <c r="J30" s="487"/>
      <c r="K30" s="544"/>
      <c r="L30" s="486">
        <v>2</v>
      </c>
      <c r="M30" s="487">
        <v>2</v>
      </c>
      <c r="N30" s="487">
        <v>2</v>
      </c>
      <c r="O30" s="487">
        <v>2</v>
      </c>
      <c r="P30" s="487"/>
      <c r="Q30" s="487"/>
      <c r="R30" s="487"/>
      <c r="S30" s="490"/>
      <c r="T30" s="457"/>
      <c r="U30" s="584"/>
      <c r="V30" s="593"/>
      <c r="W30" s="584"/>
      <c r="X30" s="584"/>
      <c r="Y30" s="584"/>
      <c r="Z30" s="584"/>
      <c r="AA30" s="584"/>
      <c r="AB30" s="584"/>
      <c r="AC30" s="584"/>
      <c r="AD30" s="584"/>
    </row>
    <row r="31" spans="1:30" s="33" customFormat="1" ht="15" customHeight="1">
      <c r="A31" s="27" t="s">
        <v>54</v>
      </c>
      <c r="B31" s="120" t="s">
        <v>31</v>
      </c>
      <c r="C31" s="483"/>
      <c r="D31" s="162">
        <v>2</v>
      </c>
      <c r="E31" s="484">
        <v>1</v>
      </c>
      <c r="F31" s="483">
        <v>94</v>
      </c>
      <c r="G31" s="485">
        <v>22</v>
      </c>
      <c r="H31" s="486">
        <v>72</v>
      </c>
      <c r="I31" s="487">
        <v>72</v>
      </c>
      <c r="J31" s="487"/>
      <c r="K31" s="544"/>
      <c r="L31" s="486">
        <v>2</v>
      </c>
      <c r="M31" s="487">
        <v>2</v>
      </c>
      <c r="N31" s="487"/>
      <c r="O31" s="487"/>
      <c r="P31" s="487"/>
      <c r="Q31" s="487"/>
      <c r="R31" s="487"/>
      <c r="S31" s="490"/>
      <c r="T31" s="457"/>
      <c r="U31" s="584"/>
      <c r="V31" s="593"/>
      <c r="W31" s="584"/>
      <c r="X31" s="584"/>
      <c r="Y31" s="584"/>
      <c r="Z31" s="584"/>
      <c r="AA31" s="584"/>
      <c r="AB31" s="584"/>
      <c r="AC31" s="584"/>
      <c r="AD31" s="584"/>
    </row>
    <row r="32" spans="1:30" s="33" customFormat="1" ht="15" customHeight="1">
      <c r="A32" s="27" t="s">
        <v>55</v>
      </c>
      <c r="B32" s="120" t="s">
        <v>26</v>
      </c>
      <c r="C32" s="483">
        <v>4</v>
      </c>
      <c r="D32" s="162"/>
      <c r="E32" s="489" t="s">
        <v>140</v>
      </c>
      <c r="F32" s="483">
        <v>98</v>
      </c>
      <c r="G32" s="485">
        <v>26</v>
      </c>
      <c r="H32" s="486">
        <v>72</v>
      </c>
      <c r="I32" s="487">
        <v>72</v>
      </c>
      <c r="J32" s="487"/>
      <c r="K32" s="544"/>
      <c r="L32" s="486">
        <v>1</v>
      </c>
      <c r="M32" s="487">
        <v>1</v>
      </c>
      <c r="N32" s="487">
        <v>1</v>
      </c>
      <c r="O32" s="487">
        <v>1</v>
      </c>
      <c r="P32" s="487"/>
      <c r="Q32" s="487"/>
      <c r="R32" s="487"/>
      <c r="S32" s="490"/>
      <c r="T32" s="457"/>
      <c r="U32" s="584"/>
      <c r="V32" s="593"/>
      <c r="W32" s="584"/>
      <c r="X32" s="584"/>
      <c r="Y32" s="584"/>
      <c r="Z32" s="584"/>
      <c r="AA32" s="584"/>
      <c r="AB32" s="584"/>
      <c r="AC32" s="584"/>
      <c r="AD32" s="584"/>
    </row>
    <row r="33" spans="1:30" s="33" customFormat="1" ht="15" customHeight="1">
      <c r="A33" s="27" t="s">
        <v>56</v>
      </c>
      <c r="B33" s="120" t="s">
        <v>27</v>
      </c>
      <c r="C33" s="483">
        <v>4</v>
      </c>
      <c r="D33" s="162"/>
      <c r="E33" s="489" t="s">
        <v>140</v>
      </c>
      <c r="F33" s="483">
        <v>176</v>
      </c>
      <c r="G33" s="485">
        <v>52</v>
      </c>
      <c r="H33" s="486">
        <v>124</v>
      </c>
      <c r="I33" s="487">
        <v>124</v>
      </c>
      <c r="J33" s="487"/>
      <c r="K33" s="544"/>
      <c r="L33" s="486">
        <v>2</v>
      </c>
      <c r="M33" s="487">
        <v>1</v>
      </c>
      <c r="N33" s="487">
        <v>2</v>
      </c>
      <c r="O33" s="487">
        <v>2</v>
      </c>
      <c r="P33" s="487"/>
      <c r="Q33" s="487"/>
      <c r="R33" s="487"/>
      <c r="S33" s="490"/>
      <c r="T33" s="457"/>
      <c r="U33" s="584"/>
      <c r="V33" s="593"/>
      <c r="W33" s="584"/>
      <c r="X33" s="584"/>
      <c r="Y33" s="584"/>
      <c r="Z33" s="584"/>
      <c r="AA33" s="584"/>
      <c r="AB33" s="584"/>
      <c r="AC33" s="584"/>
      <c r="AD33" s="584"/>
    </row>
    <row r="34" spans="1:30" s="33" customFormat="1" ht="15" customHeight="1">
      <c r="A34" s="27" t="s">
        <v>201</v>
      </c>
      <c r="B34" s="120" t="s">
        <v>202</v>
      </c>
      <c r="C34" s="483"/>
      <c r="D34" s="162">
        <v>4</v>
      </c>
      <c r="E34" s="489" t="s">
        <v>205</v>
      </c>
      <c r="F34" s="483">
        <v>54</v>
      </c>
      <c r="G34" s="485">
        <v>18</v>
      </c>
      <c r="H34" s="486">
        <v>36</v>
      </c>
      <c r="I34" s="487">
        <v>36</v>
      </c>
      <c r="J34" s="487"/>
      <c r="K34" s="544"/>
      <c r="L34" s="486"/>
      <c r="M34" s="487"/>
      <c r="N34" s="487">
        <v>1</v>
      </c>
      <c r="O34" s="487">
        <v>1</v>
      </c>
      <c r="P34" s="487"/>
      <c r="Q34" s="487"/>
      <c r="R34" s="487"/>
      <c r="S34" s="490"/>
      <c r="T34" s="457"/>
      <c r="U34" s="584"/>
      <c r="V34" s="593"/>
      <c r="W34" s="584"/>
      <c r="X34" s="584"/>
      <c r="Y34" s="584"/>
      <c r="Z34" s="584"/>
      <c r="AA34" s="584"/>
      <c r="AB34" s="584"/>
      <c r="AC34" s="584"/>
      <c r="AD34" s="584"/>
    </row>
    <row r="35" spans="1:30" ht="15" customHeight="1">
      <c r="A35" s="491" t="s">
        <v>163</v>
      </c>
      <c r="B35" s="492" t="s">
        <v>60</v>
      </c>
      <c r="C35" s="475"/>
      <c r="D35" s="493"/>
      <c r="E35" s="494"/>
      <c r="F35" s="72">
        <f>SUM(G35:H35)</f>
        <v>972</v>
      </c>
      <c r="G35" s="73">
        <v>324</v>
      </c>
      <c r="H35" s="74">
        <f>SUM(H36:H39)</f>
        <v>648</v>
      </c>
      <c r="I35" s="487"/>
      <c r="J35" s="70"/>
      <c r="K35" s="71"/>
      <c r="L35" s="69"/>
      <c r="M35" s="70"/>
      <c r="N35" s="70"/>
      <c r="O35" s="70"/>
      <c r="P35" s="70"/>
      <c r="Q35" s="70"/>
      <c r="R35" s="70"/>
      <c r="S35" s="479"/>
      <c r="T35" s="453"/>
      <c r="U35" s="583"/>
      <c r="V35" s="582"/>
      <c r="W35" s="143"/>
      <c r="X35" s="143"/>
      <c r="Y35" s="143"/>
      <c r="Z35" s="143"/>
      <c r="AA35" s="143"/>
      <c r="AB35" s="143"/>
      <c r="AC35" s="143"/>
      <c r="AD35" s="143"/>
    </row>
    <row r="36" spans="1:30" ht="15" customHeight="1">
      <c r="A36" s="2" t="s">
        <v>63</v>
      </c>
      <c r="B36" s="495" t="s">
        <v>38</v>
      </c>
      <c r="C36" s="483"/>
      <c r="D36" s="162">
        <v>4</v>
      </c>
      <c r="E36" s="489" t="s">
        <v>140</v>
      </c>
      <c r="F36" s="483">
        <v>216</v>
      </c>
      <c r="G36" s="485">
        <v>72</v>
      </c>
      <c r="H36" s="486">
        <v>144</v>
      </c>
      <c r="I36" s="487">
        <v>144</v>
      </c>
      <c r="J36" s="70"/>
      <c r="K36" s="71"/>
      <c r="L36" s="69">
        <v>2</v>
      </c>
      <c r="M36" s="70">
        <v>2</v>
      </c>
      <c r="N36" s="70">
        <v>2</v>
      </c>
      <c r="O36" s="70">
        <v>2</v>
      </c>
      <c r="P36" s="70"/>
      <c r="Q36" s="70"/>
      <c r="R36" s="70"/>
      <c r="S36" s="479"/>
      <c r="T36" s="453"/>
      <c r="U36" s="143"/>
      <c r="V36" s="582"/>
      <c r="W36" s="143"/>
      <c r="X36" s="143"/>
      <c r="Y36" s="143"/>
      <c r="Z36" s="143"/>
      <c r="AA36" s="143"/>
      <c r="AB36" s="143"/>
      <c r="AC36" s="143"/>
      <c r="AD36" s="143"/>
    </row>
    <row r="37" spans="1:30" ht="15" customHeight="1">
      <c r="A37" s="2" t="s">
        <v>64</v>
      </c>
      <c r="B37" s="495" t="s">
        <v>28</v>
      </c>
      <c r="C37" s="483">
        <v>2</v>
      </c>
      <c r="D37" s="162"/>
      <c r="E37" s="484">
        <v>1</v>
      </c>
      <c r="F37" s="483">
        <v>216</v>
      </c>
      <c r="G37" s="485">
        <v>72</v>
      </c>
      <c r="H37" s="486">
        <v>144</v>
      </c>
      <c r="I37" s="487">
        <v>144</v>
      </c>
      <c r="J37" s="70"/>
      <c r="K37" s="71"/>
      <c r="L37" s="69">
        <v>4</v>
      </c>
      <c r="M37" s="70">
        <v>4</v>
      </c>
      <c r="N37" s="70"/>
      <c r="O37" s="70"/>
      <c r="P37" s="70"/>
      <c r="Q37" s="70"/>
      <c r="R37" s="70"/>
      <c r="S37" s="479"/>
      <c r="T37" s="453"/>
      <c r="U37" s="143"/>
      <c r="V37" s="582"/>
      <c r="W37" s="143"/>
      <c r="X37" s="143"/>
      <c r="Y37" s="143"/>
      <c r="Z37" s="143"/>
      <c r="AA37" s="143"/>
      <c r="AB37" s="143"/>
      <c r="AC37" s="143"/>
      <c r="AD37" s="143"/>
    </row>
    <row r="38" spans="1:30" ht="15" customHeight="1">
      <c r="A38" s="2" t="s">
        <v>65</v>
      </c>
      <c r="B38" s="496" t="s">
        <v>61</v>
      </c>
      <c r="C38" s="497"/>
      <c r="D38" s="85">
        <v>2</v>
      </c>
      <c r="E38" s="484">
        <v>1</v>
      </c>
      <c r="F38" s="497">
        <v>54</v>
      </c>
      <c r="G38" s="498">
        <v>18</v>
      </c>
      <c r="H38" s="499">
        <v>36</v>
      </c>
      <c r="I38" s="500">
        <v>36</v>
      </c>
      <c r="J38" s="78"/>
      <c r="K38" s="79"/>
      <c r="L38" s="69">
        <v>1</v>
      </c>
      <c r="M38" s="70">
        <v>1</v>
      </c>
      <c r="N38" s="70"/>
      <c r="O38" s="70"/>
      <c r="P38" s="70"/>
      <c r="Q38" s="70"/>
      <c r="R38" s="70"/>
      <c r="S38" s="479"/>
      <c r="T38" s="453"/>
      <c r="U38" s="143"/>
      <c r="V38" s="582"/>
      <c r="W38" s="143"/>
      <c r="X38" s="143"/>
      <c r="Y38" s="143"/>
      <c r="Z38" s="143"/>
      <c r="AA38" s="143"/>
      <c r="AB38" s="143"/>
      <c r="AC38" s="143"/>
      <c r="AD38" s="143"/>
    </row>
    <row r="39" spans="1:30" ht="15" customHeight="1">
      <c r="A39" s="2" t="s">
        <v>66</v>
      </c>
      <c r="B39" s="501" t="s">
        <v>62</v>
      </c>
      <c r="C39" s="68">
        <v>4.6</v>
      </c>
      <c r="D39" s="502">
        <v>2</v>
      </c>
      <c r="E39" s="503" t="s">
        <v>142</v>
      </c>
      <c r="F39" s="75">
        <v>486</v>
      </c>
      <c r="G39" s="76">
        <v>162</v>
      </c>
      <c r="H39" s="77">
        <v>324</v>
      </c>
      <c r="I39" s="78">
        <v>324</v>
      </c>
      <c r="J39" s="78"/>
      <c r="K39" s="79"/>
      <c r="L39" s="69">
        <v>3</v>
      </c>
      <c r="M39" s="70">
        <v>3</v>
      </c>
      <c r="N39" s="70">
        <v>3</v>
      </c>
      <c r="O39" s="70">
        <v>3</v>
      </c>
      <c r="P39" s="70">
        <v>3</v>
      </c>
      <c r="Q39" s="70">
        <v>3</v>
      </c>
      <c r="R39" s="70"/>
      <c r="S39" s="479"/>
      <c r="T39" s="453"/>
      <c r="U39" s="143"/>
      <c r="V39" s="582"/>
      <c r="W39" s="143"/>
      <c r="X39" s="143"/>
      <c r="Y39" s="143"/>
      <c r="Z39" s="143"/>
      <c r="AA39" s="143"/>
      <c r="AB39" s="143"/>
      <c r="AC39" s="143"/>
      <c r="AD39" s="143"/>
    </row>
    <row r="40" spans="1:30" ht="15" customHeight="1" thickBot="1">
      <c r="A40" s="504"/>
      <c r="B40" s="505" t="s">
        <v>0</v>
      </c>
      <c r="C40" s="506"/>
      <c r="D40" s="507"/>
      <c r="E40" s="508"/>
      <c r="F40" s="509"/>
      <c r="G40" s="510"/>
      <c r="H40" s="511"/>
      <c r="I40" s="512"/>
      <c r="J40" s="512"/>
      <c r="K40" s="513"/>
      <c r="L40" s="514">
        <f aca="true" t="shared" si="0" ref="L40:S40">SUM(L25:L39)</f>
        <v>21</v>
      </c>
      <c r="M40" s="515">
        <f t="shared" si="0"/>
        <v>21</v>
      </c>
      <c r="N40" s="515">
        <f t="shared" si="0"/>
        <v>15</v>
      </c>
      <c r="O40" s="515">
        <f t="shared" si="0"/>
        <v>15</v>
      </c>
      <c r="P40" s="515">
        <f t="shared" si="0"/>
        <v>3</v>
      </c>
      <c r="Q40" s="515">
        <f t="shared" si="0"/>
        <v>3</v>
      </c>
      <c r="R40" s="515">
        <f t="shared" si="0"/>
        <v>0</v>
      </c>
      <c r="S40" s="516">
        <f t="shared" si="0"/>
        <v>0</v>
      </c>
      <c r="T40" s="453"/>
      <c r="U40" s="143"/>
      <c r="V40" s="582"/>
      <c r="W40" s="143"/>
      <c r="X40" s="143"/>
      <c r="Y40" s="143"/>
      <c r="Z40" s="143"/>
      <c r="AA40" s="143"/>
      <c r="AB40" s="143"/>
      <c r="AC40" s="143"/>
      <c r="AD40" s="143"/>
    </row>
    <row r="41" spans="1:30" ht="15" customHeight="1" thickBot="1">
      <c r="A41" s="517"/>
      <c r="B41" s="518"/>
      <c r="C41" s="519"/>
      <c r="D41" s="520"/>
      <c r="E41" s="521"/>
      <c r="F41" s="522"/>
      <c r="G41" s="523"/>
      <c r="H41" s="524"/>
      <c r="I41" s="525"/>
      <c r="J41" s="525"/>
      <c r="K41" s="526"/>
      <c r="L41" s="527"/>
      <c r="M41" s="525"/>
      <c r="N41" s="525"/>
      <c r="O41" s="525"/>
      <c r="P41" s="525"/>
      <c r="Q41" s="525"/>
      <c r="R41" s="525"/>
      <c r="S41" s="528"/>
      <c r="T41" s="453"/>
      <c r="U41" s="143"/>
      <c r="V41" s="582"/>
      <c r="W41" s="143"/>
      <c r="X41" s="143"/>
      <c r="Y41" s="143"/>
      <c r="Z41" s="143"/>
      <c r="AA41" s="143"/>
      <c r="AB41" s="143"/>
      <c r="AC41" s="143"/>
      <c r="AD41" s="143"/>
    </row>
    <row r="42" spans="1:30" ht="15" customHeight="1">
      <c r="A42" s="13"/>
      <c r="B42" s="158" t="s">
        <v>168</v>
      </c>
      <c r="C42" s="529"/>
      <c r="D42" s="530"/>
      <c r="E42" s="531"/>
      <c r="F42" s="532">
        <f>SUM(F43,F52)</f>
        <v>5616</v>
      </c>
      <c r="G42" s="530">
        <f>SUM(G43,G52)</f>
        <v>1872</v>
      </c>
      <c r="H42" s="533">
        <f>SUM(H43,H52)</f>
        <v>3744</v>
      </c>
      <c r="I42" s="466"/>
      <c r="J42" s="534"/>
      <c r="K42" s="535"/>
      <c r="L42" s="536"/>
      <c r="M42" s="534"/>
      <c r="N42" s="534"/>
      <c r="O42" s="534"/>
      <c r="P42" s="534"/>
      <c r="Q42" s="534"/>
      <c r="R42" s="534"/>
      <c r="S42" s="537"/>
      <c r="T42" s="457"/>
      <c r="U42" s="143"/>
      <c r="V42" s="459"/>
      <c r="W42" s="459"/>
      <c r="X42" s="143"/>
      <c r="Y42" s="143"/>
      <c r="Z42" s="143"/>
      <c r="AA42" s="143"/>
      <c r="AB42" s="143"/>
      <c r="AC42" s="143"/>
      <c r="AD42" s="143"/>
    </row>
    <row r="43" spans="1:30" ht="27" customHeight="1">
      <c r="A43" s="5" t="s">
        <v>32</v>
      </c>
      <c r="B43" s="160" t="s">
        <v>169</v>
      </c>
      <c r="C43" s="538"/>
      <c r="D43" s="539"/>
      <c r="E43" s="540"/>
      <c r="F43" s="541">
        <f>SUM(G43:H43)</f>
        <v>736</v>
      </c>
      <c r="G43" s="542">
        <v>257</v>
      </c>
      <c r="H43" s="543">
        <v>479</v>
      </c>
      <c r="I43" s="477"/>
      <c r="J43" s="487"/>
      <c r="K43" s="544"/>
      <c r="L43" s="486"/>
      <c r="M43" s="487"/>
      <c r="N43" s="487"/>
      <c r="O43" s="487"/>
      <c r="P43" s="487"/>
      <c r="Q43" s="487"/>
      <c r="R43" s="487"/>
      <c r="S43" s="490"/>
      <c r="T43" s="453"/>
      <c r="U43" s="143"/>
      <c r="V43" s="459"/>
      <c r="W43" s="459"/>
      <c r="X43" s="143"/>
      <c r="Y43" s="143"/>
      <c r="Z43" s="143"/>
      <c r="AA43" s="143"/>
      <c r="AB43" s="143"/>
      <c r="AC43" s="143"/>
      <c r="AD43" s="143"/>
    </row>
    <row r="44" spans="1:30" ht="15" customHeight="1">
      <c r="A44" s="545" t="s">
        <v>33</v>
      </c>
      <c r="B44" s="546" t="s">
        <v>34</v>
      </c>
      <c r="C44" s="485"/>
      <c r="D44" s="547">
        <v>5</v>
      </c>
      <c r="E44" s="548"/>
      <c r="F44" s="483">
        <v>62</v>
      </c>
      <c r="G44" s="547">
        <v>14</v>
      </c>
      <c r="H44" s="549">
        <v>48</v>
      </c>
      <c r="I44" s="487">
        <v>48</v>
      </c>
      <c r="J44" s="487"/>
      <c r="K44" s="544"/>
      <c r="L44" s="156"/>
      <c r="M44" s="550"/>
      <c r="N44" s="550"/>
      <c r="O44" s="550"/>
      <c r="P44" s="487">
        <v>3</v>
      </c>
      <c r="Q44" s="487"/>
      <c r="R44" s="487"/>
      <c r="S44" s="490"/>
      <c r="T44" s="453"/>
      <c r="U44" s="584"/>
      <c r="V44" s="582"/>
      <c r="W44" s="143"/>
      <c r="X44" s="143"/>
      <c r="Y44" s="143"/>
      <c r="Z44" s="143"/>
      <c r="AA44" s="143"/>
      <c r="AB44" s="143"/>
      <c r="AC44" s="143"/>
      <c r="AD44" s="143"/>
    </row>
    <row r="45" spans="1:30" ht="15">
      <c r="A45" s="545" t="s">
        <v>35</v>
      </c>
      <c r="B45" s="546" t="s">
        <v>28</v>
      </c>
      <c r="C45" s="485">
        <v>3</v>
      </c>
      <c r="D45" s="547"/>
      <c r="E45" s="483"/>
      <c r="F45" s="483">
        <v>62</v>
      </c>
      <c r="G45" s="547">
        <v>14</v>
      </c>
      <c r="H45" s="549">
        <v>48</v>
      </c>
      <c r="I45" s="487">
        <v>48</v>
      </c>
      <c r="J45" s="487"/>
      <c r="K45" s="544"/>
      <c r="L45" s="156"/>
      <c r="M45" s="550"/>
      <c r="N45" s="550">
        <v>3</v>
      </c>
      <c r="O45" s="550"/>
      <c r="P45" s="487"/>
      <c r="Q45" s="487"/>
      <c r="R45" s="487"/>
      <c r="S45" s="490"/>
      <c r="T45" s="453"/>
      <c r="U45" s="584"/>
      <c r="V45" s="143"/>
      <c r="W45" s="143"/>
      <c r="X45" s="143"/>
      <c r="Y45" s="143"/>
      <c r="Z45" s="143"/>
      <c r="AA45" s="143"/>
      <c r="AB45" s="143"/>
      <c r="AC45" s="143"/>
      <c r="AD45" s="143"/>
    </row>
    <row r="46" spans="1:30" ht="15">
      <c r="A46" s="545" t="s">
        <v>36</v>
      </c>
      <c r="B46" s="546" t="s">
        <v>67</v>
      </c>
      <c r="C46" s="485"/>
      <c r="D46" s="547">
        <v>7</v>
      </c>
      <c r="E46" s="551"/>
      <c r="F46" s="483">
        <v>62</v>
      </c>
      <c r="G46" s="547">
        <v>14</v>
      </c>
      <c r="H46" s="549">
        <v>48</v>
      </c>
      <c r="I46" s="487">
        <v>48</v>
      </c>
      <c r="J46" s="487"/>
      <c r="K46" s="544"/>
      <c r="L46" s="156"/>
      <c r="M46" s="550"/>
      <c r="N46" s="550"/>
      <c r="O46" s="550"/>
      <c r="P46" s="487"/>
      <c r="Q46" s="487"/>
      <c r="R46" s="487">
        <v>3</v>
      </c>
      <c r="S46" s="490"/>
      <c r="T46" s="453"/>
      <c r="U46" s="584"/>
      <c r="V46" s="143"/>
      <c r="W46" s="143"/>
      <c r="X46" s="143"/>
      <c r="Y46" s="143"/>
      <c r="Z46" s="143"/>
      <c r="AA46" s="143"/>
      <c r="AB46" s="143"/>
      <c r="AC46" s="143"/>
      <c r="AD46" s="143"/>
    </row>
    <row r="47" spans="1:30" ht="15">
      <c r="A47" s="545" t="s">
        <v>37</v>
      </c>
      <c r="B47" s="546" t="s">
        <v>46</v>
      </c>
      <c r="C47" s="485"/>
      <c r="D47" s="547">
        <v>8</v>
      </c>
      <c r="E47" s="552" t="s">
        <v>143</v>
      </c>
      <c r="F47" s="483">
        <v>136</v>
      </c>
      <c r="G47" s="547">
        <v>30</v>
      </c>
      <c r="H47" s="549">
        <v>106</v>
      </c>
      <c r="I47" s="487"/>
      <c r="J47" s="487">
        <v>106</v>
      </c>
      <c r="K47" s="544"/>
      <c r="L47" s="156"/>
      <c r="M47" s="550"/>
      <c r="N47" s="550"/>
      <c r="O47" s="550"/>
      <c r="P47" s="487">
        <v>2</v>
      </c>
      <c r="Q47" s="487">
        <v>1</v>
      </c>
      <c r="R47" s="487">
        <v>1</v>
      </c>
      <c r="S47" s="490">
        <v>2</v>
      </c>
      <c r="T47" s="453"/>
      <c r="U47" s="584"/>
      <c r="V47" s="143"/>
      <c r="W47" s="143"/>
      <c r="X47" s="143"/>
      <c r="Y47" s="143"/>
      <c r="Z47" s="143"/>
      <c r="AA47" s="143"/>
      <c r="AB47" s="143"/>
      <c r="AC47" s="143"/>
      <c r="AD47" s="143"/>
    </row>
    <row r="48" spans="1:30" ht="15">
      <c r="A48" s="545" t="s">
        <v>39</v>
      </c>
      <c r="B48" s="546" t="s">
        <v>59</v>
      </c>
      <c r="C48" s="485"/>
      <c r="D48" s="553" t="s">
        <v>144</v>
      </c>
      <c r="E48" s="483"/>
      <c r="F48" s="483">
        <v>284</v>
      </c>
      <c r="G48" s="547">
        <v>142</v>
      </c>
      <c r="H48" s="549">
        <v>142</v>
      </c>
      <c r="I48" s="500">
        <v>142</v>
      </c>
      <c r="J48" s="487"/>
      <c r="K48" s="544"/>
      <c r="L48" s="156"/>
      <c r="M48" s="550"/>
      <c r="N48" s="550"/>
      <c r="O48" s="550"/>
      <c r="P48" s="487">
        <v>2</v>
      </c>
      <c r="Q48" s="487">
        <v>2</v>
      </c>
      <c r="R48" s="487">
        <v>2</v>
      </c>
      <c r="S48" s="490">
        <v>2</v>
      </c>
      <c r="T48" s="554"/>
      <c r="U48" s="584"/>
      <c r="V48" s="452"/>
      <c r="W48" s="143"/>
      <c r="X48" s="143"/>
      <c r="Y48" s="143"/>
      <c r="Z48" s="143"/>
      <c r="AA48" s="143"/>
      <c r="AB48" s="143"/>
      <c r="AC48" s="143"/>
      <c r="AD48" s="143"/>
    </row>
    <row r="49" spans="1:30" ht="27.75" customHeight="1">
      <c r="A49" s="555" t="s">
        <v>132</v>
      </c>
      <c r="B49" s="556" t="s">
        <v>133</v>
      </c>
      <c r="C49" s="557"/>
      <c r="D49" s="558">
        <v>1.8</v>
      </c>
      <c r="E49" s="85"/>
      <c r="F49" s="27">
        <v>76</v>
      </c>
      <c r="G49" s="86">
        <v>25</v>
      </c>
      <c r="H49" s="84">
        <v>51</v>
      </c>
      <c r="I49" s="42">
        <v>51</v>
      </c>
      <c r="J49" s="42"/>
      <c r="K49" s="438"/>
      <c r="L49" s="439">
        <v>2</v>
      </c>
      <c r="M49" s="51"/>
      <c r="N49" s="51"/>
      <c r="O49" s="51"/>
      <c r="P49" s="48"/>
      <c r="Q49" s="48"/>
      <c r="R49" s="48"/>
      <c r="S49" s="96">
        <v>1</v>
      </c>
      <c r="T49" s="453"/>
      <c r="U49" s="584"/>
      <c r="V49" s="585"/>
      <c r="W49" s="143"/>
      <c r="X49" s="143"/>
      <c r="Y49" s="143"/>
      <c r="Z49" s="143"/>
      <c r="AA49" s="143"/>
      <c r="AB49" s="143"/>
      <c r="AC49" s="143"/>
      <c r="AD49" s="143"/>
    </row>
    <row r="50" spans="1:30" s="33" customFormat="1" ht="15" customHeight="1">
      <c r="A50" s="555" t="s">
        <v>203</v>
      </c>
      <c r="B50" s="120" t="s">
        <v>204</v>
      </c>
      <c r="C50" s="483"/>
      <c r="D50" s="162">
        <v>3</v>
      </c>
      <c r="E50" s="489" t="s">
        <v>206</v>
      </c>
      <c r="F50" s="483">
        <v>54</v>
      </c>
      <c r="G50" s="485">
        <v>18</v>
      </c>
      <c r="H50" s="486">
        <v>36</v>
      </c>
      <c r="I50" s="487">
        <v>36</v>
      </c>
      <c r="J50" s="487"/>
      <c r="K50" s="544"/>
      <c r="L50" s="486"/>
      <c r="M50" s="487">
        <v>1</v>
      </c>
      <c r="N50" s="487">
        <v>1</v>
      </c>
      <c r="O50" s="487"/>
      <c r="P50" s="487"/>
      <c r="Q50" s="487"/>
      <c r="R50" s="487"/>
      <c r="S50" s="490"/>
      <c r="T50" s="457"/>
      <c r="U50" s="584"/>
      <c r="V50" s="458"/>
      <c r="W50" s="584"/>
      <c r="X50" s="584"/>
      <c r="Y50" s="584"/>
      <c r="Z50" s="584"/>
      <c r="AA50" s="584"/>
      <c r="AB50" s="584"/>
      <c r="AC50" s="584"/>
      <c r="AD50" s="584"/>
    </row>
    <row r="51" spans="1:30" ht="15" customHeight="1" thickBot="1">
      <c r="A51" s="559"/>
      <c r="B51" s="560" t="s">
        <v>0</v>
      </c>
      <c r="C51" s="561"/>
      <c r="D51" s="562"/>
      <c r="E51" s="563"/>
      <c r="F51" s="564"/>
      <c r="G51" s="565"/>
      <c r="H51" s="566"/>
      <c r="I51" s="567"/>
      <c r="J51" s="568"/>
      <c r="K51" s="569"/>
      <c r="L51" s="570">
        <f aca="true" t="shared" si="1" ref="L51:S51">SUM(L44:L50)</f>
        <v>2</v>
      </c>
      <c r="M51" s="571">
        <f t="shared" si="1"/>
        <v>1</v>
      </c>
      <c r="N51" s="571">
        <f t="shared" si="1"/>
        <v>4</v>
      </c>
      <c r="O51" s="571">
        <f t="shared" si="1"/>
        <v>0</v>
      </c>
      <c r="P51" s="571">
        <f t="shared" si="1"/>
        <v>7</v>
      </c>
      <c r="Q51" s="571">
        <f t="shared" si="1"/>
        <v>3</v>
      </c>
      <c r="R51" s="571">
        <f t="shared" si="1"/>
        <v>6</v>
      </c>
      <c r="S51" s="572">
        <f t="shared" si="1"/>
        <v>5</v>
      </c>
      <c r="T51" s="453"/>
      <c r="U51" s="584"/>
      <c r="V51" s="143"/>
      <c r="W51" s="143"/>
      <c r="X51" s="143"/>
      <c r="Y51" s="143"/>
      <c r="Z51" s="143"/>
      <c r="AA51" s="143"/>
      <c r="AB51" s="143"/>
      <c r="AC51" s="143"/>
      <c r="AD51" s="143"/>
    </row>
    <row r="52" spans="1:30" ht="15" customHeight="1">
      <c r="A52" s="9" t="s">
        <v>68</v>
      </c>
      <c r="B52" s="164" t="s">
        <v>167</v>
      </c>
      <c r="C52" s="286"/>
      <c r="D52" s="282"/>
      <c r="E52" s="164"/>
      <c r="F52" s="186">
        <f>SUM(F53,F63)</f>
        <v>4880</v>
      </c>
      <c r="G52" s="165">
        <f>SUM(G53,G63)</f>
        <v>1615</v>
      </c>
      <c r="H52" s="166">
        <f>SUM(H53,H63)</f>
        <v>3265</v>
      </c>
      <c r="I52" s="167"/>
      <c r="J52" s="167"/>
      <c r="K52" s="189"/>
      <c r="L52" s="314"/>
      <c r="M52" s="315"/>
      <c r="N52" s="315"/>
      <c r="O52" s="315"/>
      <c r="P52" s="206"/>
      <c r="Q52" s="206"/>
      <c r="R52" s="206"/>
      <c r="S52" s="316"/>
      <c r="T52" s="453"/>
      <c r="U52" s="143"/>
      <c r="V52" s="459"/>
      <c r="W52" s="459"/>
      <c r="X52" s="143"/>
      <c r="Y52" s="143"/>
      <c r="Z52" s="143"/>
      <c r="AA52" s="143"/>
      <c r="AB52" s="143"/>
      <c r="AC52" s="143"/>
      <c r="AD52" s="143"/>
    </row>
    <row r="53" spans="1:30" ht="15" customHeight="1">
      <c r="A53" s="3" t="s">
        <v>69</v>
      </c>
      <c r="B53" s="168" t="s">
        <v>40</v>
      </c>
      <c r="C53" s="153"/>
      <c r="D53" s="154"/>
      <c r="E53" s="169"/>
      <c r="F53" s="170">
        <v>1240</v>
      </c>
      <c r="G53" s="171">
        <v>412</v>
      </c>
      <c r="H53" s="172">
        <f>SUM(H54:H60)</f>
        <v>828</v>
      </c>
      <c r="I53" s="42"/>
      <c r="J53" s="42"/>
      <c r="K53" s="317"/>
      <c r="L53" s="318"/>
      <c r="M53" s="200"/>
      <c r="N53" s="200"/>
      <c r="O53" s="200"/>
      <c r="P53" s="200"/>
      <c r="Q53" s="200"/>
      <c r="R53" s="200"/>
      <c r="S53" s="319"/>
      <c r="T53" s="453"/>
      <c r="U53" s="143"/>
      <c r="V53" s="459"/>
      <c r="W53" s="459"/>
      <c r="X53" s="143"/>
      <c r="Y53" s="143"/>
      <c r="Z53" s="143"/>
      <c r="AA53" s="143"/>
      <c r="AB53" s="143"/>
      <c r="AC53" s="143"/>
      <c r="AD53" s="143"/>
    </row>
    <row r="54" spans="1:30" ht="15">
      <c r="A54" s="2" t="s">
        <v>70</v>
      </c>
      <c r="B54" s="161" t="s">
        <v>62</v>
      </c>
      <c r="C54" s="27"/>
      <c r="D54" s="86">
        <v>8</v>
      </c>
      <c r="E54" s="34">
        <v>7</v>
      </c>
      <c r="F54" s="173">
        <v>158</v>
      </c>
      <c r="G54" s="174">
        <v>53</v>
      </c>
      <c r="H54" s="118">
        <v>105</v>
      </c>
      <c r="I54" s="42">
        <v>105</v>
      </c>
      <c r="J54" s="42"/>
      <c r="K54" s="317"/>
      <c r="L54" s="318"/>
      <c r="M54" s="200"/>
      <c r="N54" s="200"/>
      <c r="O54" s="200"/>
      <c r="P54" s="200"/>
      <c r="Q54" s="200"/>
      <c r="R54" s="200">
        <v>3</v>
      </c>
      <c r="S54" s="319">
        <v>3</v>
      </c>
      <c r="T54" s="457"/>
      <c r="U54" s="584"/>
      <c r="V54" s="585"/>
      <c r="W54" s="143"/>
      <c r="X54" s="143"/>
      <c r="Y54" s="143"/>
      <c r="Z54" s="143"/>
      <c r="AA54" s="143"/>
      <c r="AB54" s="143"/>
      <c r="AC54" s="143"/>
      <c r="AD54" s="143"/>
    </row>
    <row r="55" spans="1:30" ht="15">
      <c r="A55" s="2" t="s">
        <v>109</v>
      </c>
      <c r="B55" s="15" t="s">
        <v>41</v>
      </c>
      <c r="C55" s="440" t="s">
        <v>145</v>
      </c>
      <c r="D55" s="441">
        <v>2</v>
      </c>
      <c r="E55" s="34" t="s">
        <v>195</v>
      </c>
      <c r="F55" s="26">
        <v>400</v>
      </c>
      <c r="G55" s="27">
        <v>133</v>
      </c>
      <c r="H55" s="118">
        <v>267</v>
      </c>
      <c r="I55" s="42"/>
      <c r="J55" s="42">
        <v>267</v>
      </c>
      <c r="K55" s="317"/>
      <c r="L55" s="318">
        <v>2</v>
      </c>
      <c r="M55" s="200">
        <v>2</v>
      </c>
      <c r="N55" s="200">
        <v>2</v>
      </c>
      <c r="O55" s="200">
        <v>2</v>
      </c>
      <c r="P55" s="200">
        <v>2</v>
      </c>
      <c r="Q55" s="200">
        <v>2</v>
      </c>
      <c r="R55" s="200">
        <v>2</v>
      </c>
      <c r="S55" s="319">
        <v>1</v>
      </c>
      <c r="T55" s="573"/>
      <c r="U55" s="584"/>
      <c r="V55" s="454"/>
      <c r="W55" s="143"/>
      <c r="X55" s="143"/>
      <c r="Y55" s="143"/>
      <c r="Z55" s="143"/>
      <c r="AA55" s="143"/>
      <c r="AB55" s="143"/>
      <c r="AC55" s="143"/>
      <c r="AD55" s="143"/>
    </row>
    <row r="56" spans="1:30" ht="15">
      <c r="A56" s="2" t="s">
        <v>71</v>
      </c>
      <c r="B56" s="16" t="s">
        <v>42</v>
      </c>
      <c r="C56" s="440">
        <v>2</v>
      </c>
      <c r="D56" s="441"/>
      <c r="E56" s="34">
        <v>1</v>
      </c>
      <c r="F56" s="26">
        <v>108</v>
      </c>
      <c r="G56" s="27">
        <v>36</v>
      </c>
      <c r="H56" s="118">
        <v>72</v>
      </c>
      <c r="I56" s="42"/>
      <c r="J56" s="42">
        <v>72</v>
      </c>
      <c r="K56" s="317"/>
      <c r="L56" s="318">
        <v>2</v>
      </c>
      <c r="M56" s="200">
        <v>2</v>
      </c>
      <c r="N56" s="200"/>
      <c r="O56" s="200"/>
      <c r="P56" s="200"/>
      <c r="Q56" s="200"/>
      <c r="R56" s="200"/>
      <c r="S56" s="319"/>
      <c r="T56" s="457"/>
      <c r="U56" s="584"/>
      <c r="V56" s="143"/>
      <c r="W56" s="143"/>
      <c r="X56" s="143"/>
      <c r="Y56" s="143"/>
      <c r="Z56" s="143"/>
      <c r="AA56" s="143"/>
      <c r="AB56" s="143"/>
      <c r="AC56" s="143"/>
      <c r="AD56" s="143"/>
    </row>
    <row r="57" spans="1:30" ht="15" customHeight="1">
      <c r="A57" s="2" t="s">
        <v>72</v>
      </c>
      <c r="B57" s="16" t="s">
        <v>47</v>
      </c>
      <c r="C57" s="440">
        <v>5.7</v>
      </c>
      <c r="D57" s="441"/>
      <c r="E57" s="34" t="s">
        <v>146</v>
      </c>
      <c r="F57" s="26">
        <v>262</v>
      </c>
      <c r="G57" s="27">
        <v>86</v>
      </c>
      <c r="H57" s="118">
        <v>176</v>
      </c>
      <c r="I57" s="42"/>
      <c r="J57" s="42">
        <v>176</v>
      </c>
      <c r="K57" s="201"/>
      <c r="L57" s="318"/>
      <c r="M57" s="200"/>
      <c r="N57" s="200">
        <v>2</v>
      </c>
      <c r="O57" s="200">
        <v>2</v>
      </c>
      <c r="P57" s="200">
        <v>2</v>
      </c>
      <c r="Q57" s="200">
        <v>2</v>
      </c>
      <c r="R57" s="200">
        <v>2</v>
      </c>
      <c r="S57" s="319"/>
      <c r="T57" s="457"/>
      <c r="U57" s="584"/>
      <c r="V57" s="143"/>
      <c r="W57" s="143"/>
      <c r="X57" s="143"/>
      <c r="Y57" s="143"/>
      <c r="Z57" s="143"/>
      <c r="AA57" s="143"/>
      <c r="AB57" s="143"/>
      <c r="AC57" s="143"/>
      <c r="AD57" s="143"/>
    </row>
    <row r="58" spans="1:30" ht="15">
      <c r="A58" s="2" t="s">
        <v>73</v>
      </c>
      <c r="B58" s="16" t="s">
        <v>43</v>
      </c>
      <c r="C58" s="287"/>
      <c r="D58" s="283">
        <v>8</v>
      </c>
      <c r="E58" s="14">
        <v>7</v>
      </c>
      <c r="F58" s="26">
        <v>105</v>
      </c>
      <c r="G58" s="27">
        <v>35</v>
      </c>
      <c r="H58" s="118">
        <v>70</v>
      </c>
      <c r="I58" s="42"/>
      <c r="J58" s="42">
        <v>70</v>
      </c>
      <c r="K58" s="317"/>
      <c r="L58" s="111"/>
      <c r="M58" s="110"/>
      <c r="N58" s="200"/>
      <c r="O58" s="200"/>
      <c r="P58" s="200"/>
      <c r="Q58" s="200"/>
      <c r="R58" s="200">
        <v>2</v>
      </c>
      <c r="S58" s="319">
        <v>2</v>
      </c>
      <c r="T58" s="457"/>
      <c r="U58" s="584"/>
      <c r="V58" s="143"/>
      <c r="W58" s="143"/>
      <c r="X58" s="143"/>
      <c r="Y58" s="143"/>
      <c r="Z58" s="143"/>
      <c r="AA58" s="143"/>
      <c r="AB58" s="143"/>
      <c r="AC58" s="143"/>
      <c r="AD58" s="143"/>
    </row>
    <row r="59" spans="1:30" ht="14.25">
      <c r="A59" s="2" t="s">
        <v>74</v>
      </c>
      <c r="B59" s="16" t="s">
        <v>44</v>
      </c>
      <c r="C59" s="287"/>
      <c r="D59" s="283">
        <v>8</v>
      </c>
      <c r="E59" s="14">
        <v>7</v>
      </c>
      <c r="F59" s="26">
        <v>105</v>
      </c>
      <c r="G59" s="27">
        <v>35</v>
      </c>
      <c r="H59" s="118">
        <v>70</v>
      </c>
      <c r="I59" s="42"/>
      <c r="J59" s="42">
        <v>70</v>
      </c>
      <c r="K59" s="320"/>
      <c r="L59" s="318"/>
      <c r="M59" s="200"/>
      <c r="N59" s="200"/>
      <c r="O59" s="200"/>
      <c r="P59" s="200"/>
      <c r="Q59" s="200"/>
      <c r="R59" s="200">
        <v>2</v>
      </c>
      <c r="S59" s="319">
        <v>2</v>
      </c>
      <c r="T59" s="457"/>
      <c r="U59" s="584"/>
      <c r="V59" s="143"/>
      <c r="W59" s="143"/>
      <c r="X59" s="143"/>
      <c r="Y59" s="143"/>
      <c r="Z59" s="143"/>
      <c r="AA59" s="143"/>
      <c r="AB59" s="143"/>
      <c r="AC59" s="143"/>
      <c r="AD59" s="143"/>
    </row>
    <row r="60" spans="1:30" ht="15">
      <c r="A60" s="2" t="s">
        <v>75</v>
      </c>
      <c r="B60" s="16" t="s">
        <v>45</v>
      </c>
      <c r="C60" s="287"/>
      <c r="D60" s="283">
        <v>7</v>
      </c>
      <c r="E60" s="14">
        <v>5.6</v>
      </c>
      <c r="F60" s="26">
        <v>102</v>
      </c>
      <c r="G60" s="27">
        <v>34</v>
      </c>
      <c r="H60" s="118">
        <v>68</v>
      </c>
      <c r="I60" s="42">
        <v>68</v>
      </c>
      <c r="J60" s="42"/>
      <c r="K60" s="317"/>
      <c r="L60" s="318"/>
      <c r="M60" s="200"/>
      <c r="N60" s="110"/>
      <c r="O60" s="110"/>
      <c r="P60" s="110">
        <v>1</v>
      </c>
      <c r="Q60" s="110">
        <v>1</v>
      </c>
      <c r="R60" s="110">
        <v>2</v>
      </c>
      <c r="S60" s="321"/>
      <c r="T60" s="457"/>
      <c r="U60" s="584"/>
      <c r="V60" s="143"/>
      <c r="W60" s="143"/>
      <c r="X60" s="143"/>
      <c r="Y60" s="143"/>
      <c r="Z60" s="143"/>
      <c r="AA60" s="143"/>
      <c r="AB60" s="143"/>
      <c r="AC60" s="143"/>
      <c r="AD60" s="143"/>
    </row>
    <row r="61" spans="1:30" ht="15.75" thickBot="1">
      <c r="A61" s="10"/>
      <c r="B61" s="277" t="s">
        <v>0</v>
      </c>
      <c r="C61" s="288"/>
      <c r="D61" s="129"/>
      <c r="E61" s="278"/>
      <c r="F61" s="322"/>
      <c r="G61" s="67"/>
      <c r="H61" s="47"/>
      <c r="I61" s="48"/>
      <c r="J61" s="323"/>
      <c r="K61" s="324"/>
      <c r="L61" s="325">
        <f aca="true" t="shared" si="2" ref="L61:S61">SUM(L54:L60)</f>
        <v>4</v>
      </c>
      <c r="M61" s="326">
        <f t="shared" si="2"/>
        <v>4</v>
      </c>
      <c r="N61" s="326">
        <f t="shared" si="2"/>
        <v>4</v>
      </c>
      <c r="O61" s="326">
        <f t="shared" si="2"/>
        <v>4</v>
      </c>
      <c r="P61" s="326">
        <f t="shared" si="2"/>
        <v>5</v>
      </c>
      <c r="Q61" s="326">
        <f t="shared" si="2"/>
        <v>5</v>
      </c>
      <c r="R61" s="326">
        <f t="shared" si="2"/>
        <v>13</v>
      </c>
      <c r="S61" s="327">
        <f t="shared" si="2"/>
        <v>8</v>
      </c>
      <c r="T61" s="457"/>
      <c r="U61" s="584"/>
      <c r="V61" s="143"/>
      <c r="W61" s="143"/>
      <c r="X61" s="143"/>
      <c r="Y61" s="143"/>
      <c r="Z61" s="143"/>
      <c r="AA61" s="143"/>
      <c r="AB61" s="143"/>
      <c r="AC61" s="143"/>
      <c r="AD61" s="143"/>
    </row>
    <row r="62" spans="1:30" ht="15" thickBot="1">
      <c r="A62" s="19"/>
      <c r="B62" s="279"/>
      <c r="C62" s="289"/>
      <c r="D62" s="281"/>
      <c r="E62" s="280"/>
      <c r="F62" s="430"/>
      <c r="G62" s="19"/>
      <c r="H62" s="431"/>
      <c r="I62" s="432"/>
      <c r="J62" s="432"/>
      <c r="K62" s="433"/>
      <c r="L62" s="434"/>
      <c r="M62" s="432"/>
      <c r="N62" s="432"/>
      <c r="O62" s="432"/>
      <c r="P62" s="432"/>
      <c r="Q62" s="432"/>
      <c r="R62" s="432"/>
      <c r="S62" s="435"/>
      <c r="T62" s="457"/>
      <c r="U62" s="584"/>
      <c r="V62" s="143"/>
      <c r="W62" s="143"/>
      <c r="X62" s="143"/>
      <c r="Y62" s="143"/>
      <c r="Z62" s="143"/>
      <c r="AA62" s="143"/>
      <c r="AB62" s="143"/>
      <c r="AC62" s="143"/>
      <c r="AD62" s="143"/>
    </row>
    <row r="63" spans="1:30" ht="17.25" customHeight="1" thickBot="1">
      <c r="A63" s="175" t="s">
        <v>78</v>
      </c>
      <c r="B63" s="176" t="s">
        <v>76</v>
      </c>
      <c r="C63" s="290"/>
      <c r="D63" s="284"/>
      <c r="E63" s="177"/>
      <c r="F63" s="178">
        <f>SUM(F64,F85)</f>
        <v>3640</v>
      </c>
      <c r="G63" s="179">
        <f>SUM(G64,G85)</f>
        <v>1203</v>
      </c>
      <c r="H63" s="180">
        <f>SUM(H64,H85)</f>
        <v>2437</v>
      </c>
      <c r="I63" s="181"/>
      <c r="J63" s="181"/>
      <c r="K63" s="182"/>
      <c r="L63" s="183"/>
      <c r="M63" s="181"/>
      <c r="N63" s="181"/>
      <c r="O63" s="181"/>
      <c r="P63" s="181"/>
      <c r="Q63" s="181"/>
      <c r="R63" s="181"/>
      <c r="S63" s="184"/>
      <c r="T63" s="453"/>
      <c r="U63" s="143"/>
      <c r="V63" s="459"/>
      <c r="W63" s="459"/>
      <c r="X63" s="143"/>
      <c r="Y63" s="143"/>
      <c r="Z63" s="143"/>
      <c r="AA63" s="143"/>
      <c r="AB63" s="143"/>
      <c r="AC63" s="143"/>
      <c r="AD63" s="143"/>
    </row>
    <row r="64" spans="1:30" ht="15.75" customHeight="1">
      <c r="A64" s="185" t="s">
        <v>79</v>
      </c>
      <c r="B64" s="164" t="s">
        <v>112</v>
      </c>
      <c r="C64" s="291" t="s">
        <v>152</v>
      </c>
      <c r="D64" s="285"/>
      <c r="E64" s="106"/>
      <c r="F64" s="186">
        <f>SUM(F65:F73,F76,F80,F81)</f>
        <v>2799</v>
      </c>
      <c r="G64" s="187">
        <f>SUM(G65:G73,G76,G80,G81)</f>
        <v>923</v>
      </c>
      <c r="H64" s="186">
        <f>SUM(H65:H73,H76,H80,H81)</f>
        <v>1876</v>
      </c>
      <c r="I64" s="188"/>
      <c r="J64" s="167"/>
      <c r="K64" s="189"/>
      <c r="L64" s="190"/>
      <c r="M64" s="167"/>
      <c r="N64" s="167"/>
      <c r="O64" s="167"/>
      <c r="P64" s="167"/>
      <c r="Q64" s="167"/>
      <c r="R64" s="167"/>
      <c r="S64" s="191"/>
      <c r="T64" s="457"/>
      <c r="U64" s="584"/>
      <c r="V64" s="143"/>
      <c r="W64" s="143"/>
      <c r="X64" s="143"/>
      <c r="Y64" s="143"/>
      <c r="Z64" s="143"/>
      <c r="AA64" s="143"/>
      <c r="AB64" s="143"/>
      <c r="AC64" s="143"/>
      <c r="AD64" s="143"/>
    </row>
    <row r="65" spans="1:30" ht="27.75" customHeight="1">
      <c r="A65" s="169" t="s">
        <v>81</v>
      </c>
      <c r="B65" s="300" t="s">
        <v>91</v>
      </c>
      <c r="C65" s="132" t="s">
        <v>199</v>
      </c>
      <c r="D65" s="133">
        <v>5</v>
      </c>
      <c r="E65" s="174" t="s">
        <v>155</v>
      </c>
      <c r="F65" s="396">
        <v>835</v>
      </c>
      <c r="G65" s="397">
        <v>278</v>
      </c>
      <c r="H65" s="396">
        <v>557</v>
      </c>
      <c r="I65" s="199"/>
      <c r="J65" s="200"/>
      <c r="K65" s="201">
        <v>557</v>
      </c>
      <c r="L65" s="318">
        <v>4</v>
      </c>
      <c r="M65" s="200">
        <v>4</v>
      </c>
      <c r="N65" s="200">
        <v>4</v>
      </c>
      <c r="O65" s="200">
        <v>4</v>
      </c>
      <c r="P65" s="200">
        <v>4</v>
      </c>
      <c r="Q65" s="200">
        <v>5</v>
      </c>
      <c r="R65" s="200">
        <v>3</v>
      </c>
      <c r="S65" s="319">
        <v>3</v>
      </c>
      <c r="T65" s="573"/>
      <c r="U65" s="586"/>
      <c r="V65" s="454"/>
      <c r="W65" s="143"/>
      <c r="X65" s="143"/>
      <c r="Y65" s="143"/>
      <c r="Z65" s="143"/>
      <c r="AA65" s="143"/>
      <c r="AB65" s="143"/>
      <c r="AC65" s="143"/>
      <c r="AD65" s="143"/>
    </row>
    <row r="66" spans="1:30" s="33" customFormat="1" ht="14.25" customHeight="1" thickBot="1">
      <c r="A66" s="447" t="s">
        <v>96</v>
      </c>
      <c r="B66" s="594" t="s">
        <v>123</v>
      </c>
      <c r="C66" s="393"/>
      <c r="D66" s="394">
        <v>8</v>
      </c>
      <c r="E66" s="250" t="s">
        <v>151</v>
      </c>
      <c r="F66" s="595">
        <v>214</v>
      </c>
      <c r="G66" s="596">
        <v>71</v>
      </c>
      <c r="H66" s="596">
        <v>143</v>
      </c>
      <c r="I66" s="395"/>
      <c r="J66" s="341"/>
      <c r="K66" s="597">
        <v>143</v>
      </c>
      <c r="L66" s="340">
        <v>1</v>
      </c>
      <c r="M66" s="341">
        <v>1</v>
      </c>
      <c r="N66" s="341">
        <v>1</v>
      </c>
      <c r="O66" s="341">
        <v>1</v>
      </c>
      <c r="P66" s="341">
        <v>1</v>
      </c>
      <c r="Q66" s="341">
        <v>1</v>
      </c>
      <c r="R66" s="341">
        <v>1</v>
      </c>
      <c r="S66" s="342">
        <v>1</v>
      </c>
      <c r="T66" s="457"/>
      <c r="U66" s="584"/>
      <c r="V66" s="312"/>
      <c r="W66" s="584"/>
      <c r="X66" s="584"/>
      <c r="Y66" s="584"/>
      <c r="Z66" s="584"/>
      <c r="AA66" s="584"/>
      <c r="AB66" s="584"/>
      <c r="AC66" s="584"/>
      <c r="AD66" s="584"/>
    </row>
    <row r="67" spans="1:30" s="33" customFormat="1" ht="17.25" customHeight="1">
      <c r="A67" s="106" t="s">
        <v>82</v>
      </c>
      <c r="B67" s="265" t="s">
        <v>156</v>
      </c>
      <c r="C67" s="398">
        <v>6</v>
      </c>
      <c r="D67" s="398">
        <v>5</v>
      </c>
      <c r="E67" s="90" t="s">
        <v>147</v>
      </c>
      <c r="F67" s="348">
        <v>145</v>
      </c>
      <c r="G67" s="399">
        <v>54</v>
      </c>
      <c r="H67" s="348">
        <v>91</v>
      </c>
      <c r="I67" s="307"/>
      <c r="J67" s="206">
        <v>91</v>
      </c>
      <c r="K67" s="207"/>
      <c r="L67" s="400"/>
      <c r="M67" s="206"/>
      <c r="N67" s="206"/>
      <c r="O67" s="206">
        <v>1</v>
      </c>
      <c r="P67" s="206">
        <v>1</v>
      </c>
      <c r="Q67" s="206">
        <v>1</v>
      </c>
      <c r="R67" s="206">
        <v>1</v>
      </c>
      <c r="S67" s="316">
        <v>1</v>
      </c>
      <c r="T67" s="457"/>
      <c r="U67" s="584"/>
      <c r="V67" s="455"/>
      <c r="W67" s="584"/>
      <c r="X67" s="584"/>
      <c r="Y67" s="584"/>
      <c r="Z67" s="584"/>
      <c r="AA67" s="584"/>
      <c r="AB67" s="584"/>
      <c r="AC67" s="584"/>
      <c r="AD67" s="584"/>
    </row>
    <row r="68" spans="1:30" s="33" customFormat="1" ht="17.25" customHeight="1">
      <c r="A68" s="84" t="s">
        <v>120</v>
      </c>
      <c r="B68" s="261" t="s">
        <v>122</v>
      </c>
      <c r="C68" s="267"/>
      <c r="D68" s="139">
        <v>4</v>
      </c>
      <c r="E68" s="34" t="s">
        <v>174</v>
      </c>
      <c r="F68" s="115">
        <v>166</v>
      </c>
      <c r="G68" s="34">
        <v>54</v>
      </c>
      <c r="H68" s="34">
        <v>112</v>
      </c>
      <c r="I68" s="308"/>
      <c r="J68" s="110">
        <v>112</v>
      </c>
      <c r="K68" s="331"/>
      <c r="L68" s="111">
        <v>1</v>
      </c>
      <c r="M68" s="110">
        <v>2</v>
      </c>
      <c r="N68" s="110">
        <v>1</v>
      </c>
      <c r="O68" s="110">
        <v>2</v>
      </c>
      <c r="P68" s="110"/>
      <c r="Q68" s="110"/>
      <c r="R68" s="110"/>
      <c r="S68" s="321"/>
      <c r="T68" s="457"/>
      <c r="U68" s="584"/>
      <c r="V68" s="312"/>
      <c r="W68" s="584"/>
      <c r="X68" s="584"/>
      <c r="Y68" s="584"/>
      <c r="Z68" s="584"/>
      <c r="AA68" s="584"/>
      <c r="AB68" s="584"/>
      <c r="AC68" s="584"/>
      <c r="AD68" s="584"/>
    </row>
    <row r="69" spans="1:30" s="33" customFormat="1" ht="17.25" customHeight="1" thickBot="1">
      <c r="A69" s="392" t="s">
        <v>124</v>
      </c>
      <c r="B69" s="261" t="s">
        <v>157</v>
      </c>
      <c r="C69" s="267"/>
      <c r="D69" s="139">
        <v>8</v>
      </c>
      <c r="E69" s="598" t="s">
        <v>143</v>
      </c>
      <c r="F69" s="275">
        <v>106</v>
      </c>
      <c r="G69" s="94">
        <v>35</v>
      </c>
      <c r="H69" s="94">
        <v>71</v>
      </c>
      <c r="I69" s="56"/>
      <c r="J69" s="54">
        <v>71</v>
      </c>
      <c r="K69" s="112"/>
      <c r="L69" s="332"/>
      <c r="M69" s="54"/>
      <c r="N69" s="54"/>
      <c r="O69" s="54"/>
      <c r="P69" s="54">
        <v>1</v>
      </c>
      <c r="Q69" s="54">
        <v>1</v>
      </c>
      <c r="R69" s="54">
        <v>1</v>
      </c>
      <c r="S69" s="599">
        <v>1</v>
      </c>
      <c r="T69" s="457"/>
      <c r="U69" s="584"/>
      <c r="V69" s="312"/>
      <c r="W69" s="584"/>
      <c r="X69" s="584"/>
      <c r="Y69" s="584"/>
      <c r="Z69" s="584"/>
      <c r="AA69" s="584"/>
      <c r="AB69" s="584"/>
      <c r="AC69" s="584"/>
      <c r="AD69" s="584"/>
    </row>
    <row r="70" spans="1:30" s="33" customFormat="1" ht="15.75" customHeight="1">
      <c r="A70" s="401" t="s">
        <v>83</v>
      </c>
      <c r="B70" s="116" t="s">
        <v>113</v>
      </c>
      <c r="C70" s="402">
        <v>5.7</v>
      </c>
      <c r="D70" s="403"/>
      <c r="E70" s="90" t="s">
        <v>148</v>
      </c>
      <c r="F70" s="348">
        <v>153</v>
      </c>
      <c r="G70" s="399">
        <v>46</v>
      </c>
      <c r="H70" s="348">
        <v>107</v>
      </c>
      <c r="I70" s="307"/>
      <c r="J70" s="206"/>
      <c r="K70" s="207">
        <v>107</v>
      </c>
      <c r="L70" s="400"/>
      <c r="M70" s="206"/>
      <c r="N70" s="404">
        <v>1</v>
      </c>
      <c r="O70" s="315">
        <v>1</v>
      </c>
      <c r="P70" s="206">
        <v>1</v>
      </c>
      <c r="Q70" s="206">
        <v>1</v>
      </c>
      <c r="R70" s="206">
        <v>1</v>
      </c>
      <c r="S70" s="316">
        <v>1</v>
      </c>
      <c r="T70" s="457"/>
      <c r="U70" s="584"/>
      <c r="V70" s="312"/>
      <c r="W70" s="584"/>
      <c r="X70" s="584"/>
      <c r="Y70" s="584"/>
      <c r="Z70" s="584"/>
      <c r="AA70" s="584"/>
      <c r="AB70" s="584"/>
      <c r="AC70" s="584"/>
      <c r="AD70" s="584"/>
    </row>
    <row r="71" spans="1:30" s="33" customFormat="1" ht="15.75" customHeight="1">
      <c r="A71" s="576" t="s">
        <v>95</v>
      </c>
      <c r="B71" s="263" t="s">
        <v>121</v>
      </c>
      <c r="C71" s="266"/>
      <c r="D71" s="249">
        <v>8</v>
      </c>
      <c r="E71" s="250" t="s">
        <v>143</v>
      </c>
      <c r="F71" s="251">
        <v>136</v>
      </c>
      <c r="G71" s="62">
        <v>45</v>
      </c>
      <c r="H71" s="62">
        <v>91</v>
      </c>
      <c r="I71" s="252"/>
      <c r="J71" s="253"/>
      <c r="K71" s="328">
        <v>91</v>
      </c>
      <c r="L71" s="329"/>
      <c r="M71" s="253"/>
      <c r="N71" s="253"/>
      <c r="O71" s="253"/>
      <c r="P71" s="253">
        <v>1</v>
      </c>
      <c r="Q71" s="253">
        <v>2</v>
      </c>
      <c r="R71" s="253">
        <v>1</v>
      </c>
      <c r="S71" s="330">
        <v>1</v>
      </c>
      <c r="T71" s="457"/>
      <c r="U71" s="584"/>
      <c r="V71" s="312"/>
      <c r="W71" s="584"/>
      <c r="X71" s="584"/>
      <c r="Y71" s="584"/>
      <c r="Z71" s="584"/>
      <c r="AA71" s="584"/>
      <c r="AB71" s="584"/>
      <c r="AC71" s="584"/>
      <c r="AD71" s="584"/>
    </row>
    <row r="72" spans="1:30" s="33" customFormat="1" ht="15.75" customHeight="1" thickBot="1">
      <c r="A72" s="392" t="s">
        <v>124</v>
      </c>
      <c r="B72" s="262" t="s">
        <v>158</v>
      </c>
      <c r="C72" s="137"/>
      <c r="D72" s="139">
        <v>8</v>
      </c>
      <c r="E72" s="598" t="s">
        <v>200</v>
      </c>
      <c r="F72" s="275">
        <v>161</v>
      </c>
      <c r="G72" s="94">
        <v>54</v>
      </c>
      <c r="H72" s="94">
        <v>107</v>
      </c>
      <c r="I72" s="56"/>
      <c r="J72" s="54"/>
      <c r="K72" s="112">
        <v>107</v>
      </c>
      <c r="L72" s="332"/>
      <c r="M72" s="54"/>
      <c r="N72" s="54">
        <v>1</v>
      </c>
      <c r="O72" s="54">
        <v>1</v>
      </c>
      <c r="P72" s="54">
        <v>1</v>
      </c>
      <c r="Q72" s="54">
        <v>1</v>
      </c>
      <c r="R72" s="54">
        <v>1</v>
      </c>
      <c r="S72" s="599">
        <v>1</v>
      </c>
      <c r="T72" s="457"/>
      <c r="U72" s="584"/>
      <c r="V72" s="312"/>
      <c r="W72" s="584"/>
      <c r="X72" s="584"/>
      <c r="Y72" s="584"/>
      <c r="Z72" s="584"/>
      <c r="AA72" s="584"/>
      <c r="AB72" s="584"/>
      <c r="AC72" s="584"/>
      <c r="AD72" s="584"/>
    </row>
    <row r="73" spans="1:30" s="33" customFormat="1" ht="28.5" customHeight="1">
      <c r="A73" s="619" t="s">
        <v>84</v>
      </c>
      <c r="B73" s="116" t="s">
        <v>134</v>
      </c>
      <c r="C73" s="131"/>
      <c r="D73" s="444">
        <v>8</v>
      </c>
      <c r="E73" s="348">
        <v>7</v>
      </c>
      <c r="F73" s="106">
        <v>181</v>
      </c>
      <c r="G73" s="101">
        <v>57</v>
      </c>
      <c r="H73" s="106">
        <v>124</v>
      </c>
      <c r="I73" s="100">
        <v>124</v>
      </c>
      <c r="J73" s="99"/>
      <c r="K73" s="101"/>
      <c r="L73" s="102"/>
      <c r="M73" s="99"/>
      <c r="N73" s="103"/>
      <c r="O73" s="104"/>
      <c r="P73" s="99"/>
      <c r="Q73" s="99"/>
      <c r="R73" s="99"/>
      <c r="S73" s="105"/>
      <c r="T73" s="457"/>
      <c r="U73" s="584"/>
      <c r="V73" s="456"/>
      <c r="W73" s="584"/>
      <c r="X73" s="584"/>
      <c r="Y73" s="584"/>
      <c r="Z73" s="584"/>
      <c r="AA73" s="584"/>
      <c r="AB73" s="584"/>
      <c r="AC73" s="584"/>
      <c r="AD73" s="584"/>
    </row>
    <row r="74" spans="1:30" s="33" customFormat="1" ht="15" customHeight="1">
      <c r="A74" s="620"/>
      <c r="B74" s="89" t="s">
        <v>93</v>
      </c>
      <c r="C74" s="132"/>
      <c r="D74" s="133">
        <v>8</v>
      </c>
      <c r="E74" s="34">
        <v>7</v>
      </c>
      <c r="F74" s="87">
        <v>153</v>
      </c>
      <c r="G74" s="98">
        <v>48</v>
      </c>
      <c r="H74" s="87">
        <v>105</v>
      </c>
      <c r="I74" s="66">
        <v>105</v>
      </c>
      <c r="J74" s="59"/>
      <c r="K74" s="66"/>
      <c r="L74" s="63"/>
      <c r="M74" s="60"/>
      <c r="N74" s="60"/>
      <c r="O74" s="60"/>
      <c r="P74" s="60"/>
      <c r="Q74" s="60"/>
      <c r="R74" s="60">
        <v>3</v>
      </c>
      <c r="S74" s="61">
        <v>3</v>
      </c>
      <c r="T74" s="574"/>
      <c r="U74" s="108"/>
      <c r="V74" s="452"/>
      <c r="W74" s="458"/>
      <c r="X74" s="584"/>
      <c r="Y74" s="584"/>
      <c r="Z74" s="584"/>
      <c r="AA74" s="584"/>
      <c r="AB74" s="584"/>
      <c r="AC74" s="584"/>
      <c r="AD74" s="584"/>
    </row>
    <row r="75" spans="1:30" s="33" customFormat="1" ht="15" customHeight="1" thickBot="1">
      <c r="A75" s="620"/>
      <c r="B75" s="600" t="s">
        <v>114</v>
      </c>
      <c r="C75" s="134"/>
      <c r="D75" s="135">
        <v>8</v>
      </c>
      <c r="E75" s="94"/>
      <c r="F75" s="44">
        <v>28</v>
      </c>
      <c r="G75" s="578">
        <v>9</v>
      </c>
      <c r="H75" s="601">
        <v>19</v>
      </c>
      <c r="I75" s="55">
        <v>19</v>
      </c>
      <c r="J75" s="45"/>
      <c r="K75" s="95"/>
      <c r="L75" s="47"/>
      <c r="M75" s="48"/>
      <c r="N75" s="48"/>
      <c r="O75" s="48"/>
      <c r="P75" s="48"/>
      <c r="Q75" s="48"/>
      <c r="R75" s="48"/>
      <c r="S75" s="96">
        <v>1</v>
      </c>
      <c r="T75" s="574"/>
      <c r="U75" s="108"/>
      <c r="V75" s="452"/>
      <c r="W75" s="458"/>
      <c r="X75" s="584"/>
      <c r="Y75" s="584"/>
      <c r="Z75" s="584"/>
      <c r="AA75" s="584"/>
      <c r="AB75" s="584"/>
      <c r="AC75" s="584"/>
      <c r="AD75" s="584"/>
    </row>
    <row r="76" spans="1:30" s="33" customFormat="1" ht="42" customHeight="1">
      <c r="A76" s="689" t="s">
        <v>85</v>
      </c>
      <c r="B76" s="20" t="s">
        <v>177</v>
      </c>
      <c r="C76" s="131"/>
      <c r="D76" s="131" t="s">
        <v>190</v>
      </c>
      <c r="E76" s="97" t="s">
        <v>191</v>
      </c>
      <c r="F76" s="97">
        <v>381</v>
      </c>
      <c r="G76" s="107">
        <v>127</v>
      </c>
      <c r="H76" s="97">
        <v>254</v>
      </c>
      <c r="I76" s="91">
        <v>32</v>
      </c>
      <c r="J76" s="92">
        <v>40</v>
      </c>
      <c r="K76" s="93">
        <v>182</v>
      </c>
      <c r="L76" s="264"/>
      <c r="M76" s="99"/>
      <c r="N76" s="99"/>
      <c r="O76" s="99"/>
      <c r="P76" s="100"/>
      <c r="Q76" s="99"/>
      <c r="R76" s="99"/>
      <c r="S76" s="105"/>
      <c r="T76" s="457"/>
      <c r="U76" s="584"/>
      <c r="V76" s="458"/>
      <c r="W76" s="458"/>
      <c r="X76" s="584"/>
      <c r="Y76" s="584"/>
      <c r="Z76" s="584"/>
      <c r="AA76" s="584"/>
      <c r="AB76" s="584"/>
      <c r="AC76" s="584"/>
      <c r="AD76" s="584"/>
    </row>
    <row r="77" spans="1:30" s="33" customFormat="1" ht="15" customHeight="1">
      <c r="A77" s="690"/>
      <c r="B77" s="692" t="s">
        <v>115</v>
      </c>
      <c r="C77" s="136"/>
      <c r="D77" s="136">
        <v>6</v>
      </c>
      <c r="E77" s="649">
        <v>5</v>
      </c>
      <c r="F77" s="649">
        <v>108</v>
      </c>
      <c r="G77" s="668">
        <v>36</v>
      </c>
      <c r="H77" s="649">
        <v>72</v>
      </c>
      <c r="I77" s="685">
        <v>32</v>
      </c>
      <c r="J77" s="687">
        <v>40</v>
      </c>
      <c r="K77" s="645"/>
      <c r="L77" s="612"/>
      <c r="M77" s="614"/>
      <c r="N77" s="614"/>
      <c r="O77" s="614"/>
      <c r="P77" s="652">
        <v>2</v>
      </c>
      <c r="Q77" s="616">
        <v>2</v>
      </c>
      <c r="R77" s="617"/>
      <c r="S77" s="610"/>
      <c r="T77" s="457"/>
      <c r="U77" s="584"/>
      <c r="V77" s="609"/>
      <c r="W77" s="458"/>
      <c r="X77" s="584"/>
      <c r="Y77" s="584"/>
      <c r="Z77" s="584"/>
      <c r="AA77" s="584"/>
      <c r="AB77" s="584"/>
      <c r="AC77" s="584"/>
      <c r="AD77" s="584"/>
    </row>
    <row r="78" spans="1:30" s="33" customFormat="1" ht="0.75" customHeight="1">
      <c r="A78" s="690"/>
      <c r="B78" s="693"/>
      <c r="C78" s="50"/>
      <c r="D78" s="50"/>
      <c r="E78" s="650"/>
      <c r="F78" s="650"/>
      <c r="G78" s="669"/>
      <c r="H78" s="650"/>
      <c r="I78" s="686"/>
      <c r="J78" s="688"/>
      <c r="K78" s="646"/>
      <c r="L78" s="613"/>
      <c r="M78" s="615"/>
      <c r="N78" s="615"/>
      <c r="O78" s="615"/>
      <c r="P78" s="653"/>
      <c r="Q78" s="614"/>
      <c r="R78" s="614"/>
      <c r="S78" s="611"/>
      <c r="T78" s="457"/>
      <c r="U78" s="584"/>
      <c r="V78" s="609"/>
      <c r="W78" s="458"/>
      <c r="X78" s="584"/>
      <c r="Y78" s="584"/>
      <c r="Z78" s="584"/>
      <c r="AA78" s="584"/>
      <c r="AB78" s="584"/>
      <c r="AC78" s="584"/>
      <c r="AD78" s="584"/>
    </row>
    <row r="79" spans="1:30" s="33" customFormat="1" ht="27.75" customHeight="1">
      <c r="A79" s="691"/>
      <c r="B79" s="49" t="s">
        <v>131</v>
      </c>
      <c r="C79" s="50"/>
      <c r="D79" s="50" t="s">
        <v>150</v>
      </c>
      <c r="E79" s="87" t="s">
        <v>149</v>
      </c>
      <c r="F79" s="87">
        <v>273</v>
      </c>
      <c r="G79" s="98">
        <v>91</v>
      </c>
      <c r="H79" s="87">
        <v>182</v>
      </c>
      <c r="I79" s="88"/>
      <c r="J79" s="59"/>
      <c r="K79" s="319">
        <v>182</v>
      </c>
      <c r="L79" s="118">
        <v>1</v>
      </c>
      <c r="M79" s="42">
        <v>1</v>
      </c>
      <c r="N79" s="42">
        <v>1</v>
      </c>
      <c r="O79" s="42">
        <v>1</v>
      </c>
      <c r="P79" s="42">
        <v>1</v>
      </c>
      <c r="Q79" s="42">
        <v>2</v>
      </c>
      <c r="R79" s="42">
        <v>1</v>
      </c>
      <c r="S79" s="43">
        <v>2</v>
      </c>
      <c r="T79" s="457"/>
      <c r="U79" s="584"/>
      <c r="V79" s="452"/>
      <c r="W79" s="584"/>
      <c r="X79" s="584"/>
      <c r="Y79" s="584"/>
      <c r="Z79" s="584"/>
      <c r="AA79" s="584"/>
      <c r="AB79" s="584"/>
      <c r="AC79" s="584"/>
      <c r="AD79" s="584"/>
    </row>
    <row r="80" spans="1:30" s="33" customFormat="1" ht="17.25" customHeight="1" thickBot="1">
      <c r="A80" s="447" t="s">
        <v>193</v>
      </c>
      <c r="B80" s="602" t="s">
        <v>194</v>
      </c>
      <c r="C80" s="134"/>
      <c r="D80" s="134" t="s">
        <v>195</v>
      </c>
      <c r="E80" s="448">
        <v>5</v>
      </c>
      <c r="F80" s="448">
        <v>105</v>
      </c>
      <c r="G80" s="603">
        <v>30</v>
      </c>
      <c r="H80" s="448">
        <v>75</v>
      </c>
      <c r="I80" s="449"/>
      <c r="J80" s="450"/>
      <c r="K80" s="604">
        <v>75</v>
      </c>
      <c r="L80" s="449"/>
      <c r="M80" s="450"/>
      <c r="N80" s="450"/>
      <c r="O80" s="450">
        <v>1</v>
      </c>
      <c r="P80" s="450">
        <v>1</v>
      </c>
      <c r="Q80" s="450">
        <v>1</v>
      </c>
      <c r="R80" s="450"/>
      <c r="S80" s="605">
        <v>1</v>
      </c>
      <c r="T80" s="575"/>
      <c r="U80" s="584"/>
      <c r="V80" s="606"/>
      <c r="W80" s="584"/>
      <c r="X80" s="584"/>
      <c r="Y80" s="584"/>
      <c r="Z80" s="584"/>
      <c r="AA80" s="584"/>
      <c r="AB80" s="584"/>
      <c r="AC80" s="584"/>
      <c r="AD80" s="584"/>
    </row>
    <row r="81" spans="1:30" s="33" customFormat="1" ht="15" customHeight="1" thickBot="1">
      <c r="A81" s="254" t="s">
        <v>129</v>
      </c>
      <c r="B81" s="451" t="s">
        <v>118</v>
      </c>
      <c r="C81" s="255"/>
      <c r="D81" s="130">
        <v>1.4</v>
      </c>
      <c r="E81" s="119">
        <v>2.3</v>
      </c>
      <c r="F81" s="254">
        <v>216</v>
      </c>
      <c r="G81" s="256">
        <v>72</v>
      </c>
      <c r="H81" s="254">
        <v>144</v>
      </c>
      <c r="I81" s="257">
        <v>144</v>
      </c>
      <c r="J81" s="258"/>
      <c r="K81" s="259"/>
      <c r="L81" s="414">
        <v>2</v>
      </c>
      <c r="M81" s="415">
        <v>2</v>
      </c>
      <c r="N81" s="194">
        <v>2</v>
      </c>
      <c r="O81" s="194">
        <v>2</v>
      </c>
      <c r="P81" s="258"/>
      <c r="Q81" s="258"/>
      <c r="R81" s="258"/>
      <c r="S81" s="260"/>
      <c r="T81" s="457"/>
      <c r="U81" s="143"/>
      <c r="V81" s="454"/>
      <c r="W81" s="587"/>
      <c r="X81" s="587"/>
      <c r="Y81" s="584"/>
      <c r="Z81" s="584"/>
      <c r="AA81" s="584"/>
      <c r="AB81" s="584"/>
      <c r="AC81" s="584"/>
      <c r="AD81" s="584"/>
    </row>
    <row r="82" spans="1:30" ht="15" customHeight="1" thickBot="1">
      <c r="A82" s="306" t="s">
        <v>98</v>
      </c>
      <c r="B82" s="236" t="s">
        <v>197</v>
      </c>
      <c r="C82" s="237"/>
      <c r="D82" s="306">
        <v>8</v>
      </c>
      <c r="E82" s="238" t="s">
        <v>151</v>
      </c>
      <c r="F82" s="333" t="s">
        <v>99</v>
      </c>
      <c r="G82" s="334"/>
      <c r="H82" s="192"/>
      <c r="I82" s="230"/>
      <c r="J82" s="335"/>
      <c r="K82" s="336"/>
      <c r="L82" s="337"/>
      <c r="M82" s="338"/>
      <c r="N82" s="338"/>
      <c r="O82" s="338"/>
      <c r="P82" s="338"/>
      <c r="Q82" s="338"/>
      <c r="R82" s="338"/>
      <c r="S82" s="339"/>
      <c r="T82" s="457"/>
      <c r="U82" s="584"/>
      <c r="V82" s="458"/>
      <c r="W82" s="585"/>
      <c r="X82" s="143"/>
      <c r="Y82" s="143"/>
      <c r="Z82" s="143"/>
      <c r="AA82" s="143"/>
      <c r="AB82" s="143"/>
      <c r="AC82" s="143"/>
      <c r="AD82" s="143"/>
    </row>
    <row r="83" spans="1:30" ht="15" customHeight="1" thickBot="1">
      <c r="A83" s="234"/>
      <c r="B83" s="217" t="s">
        <v>77</v>
      </c>
      <c r="C83" s="218"/>
      <c r="D83" s="218"/>
      <c r="E83" s="219"/>
      <c r="F83" s="235"/>
      <c r="G83" s="220"/>
      <c r="H83" s="235"/>
      <c r="I83" s="221"/>
      <c r="J83" s="222"/>
      <c r="K83" s="223"/>
      <c r="L83" s="269">
        <f>SUM(L65:L81)</f>
        <v>9</v>
      </c>
      <c r="M83" s="269">
        <f>SUM(M65:M81)</f>
        <v>10</v>
      </c>
      <c r="N83" s="269">
        <f aca="true" t="shared" si="3" ref="N83:S83">SUM(N65:N81)</f>
        <v>11</v>
      </c>
      <c r="O83" s="269">
        <f t="shared" si="3"/>
        <v>14</v>
      </c>
      <c r="P83" s="269">
        <f t="shared" si="3"/>
        <v>14</v>
      </c>
      <c r="Q83" s="269">
        <f t="shared" si="3"/>
        <v>17</v>
      </c>
      <c r="R83" s="269">
        <f t="shared" si="3"/>
        <v>13</v>
      </c>
      <c r="S83" s="269">
        <f t="shared" si="3"/>
        <v>16</v>
      </c>
      <c r="T83" s="453"/>
      <c r="U83" s="143"/>
      <c r="V83" s="458"/>
      <c r="W83" s="458"/>
      <c r="X83" s="584"/>
      <c r="Y83" s="584"/>
      <c r="Z83" s="143"/>
      <c r="AA83" s="143"/>
      <c r="AB83" s="143"/>
      <c r="AC83" s="143"/>
      <c r="AD83" s="143"/>
    </row>
    <row r="84" spans="1:30" ht="15" customHeight="1" thickBot="1">
      <c r="A84" s="19"/>
      <c r="B84" s="231"/>
      <c r="C84" s="232"/>
      <c r="D84" s="232"/>
      <c r="E84" s="233"/>
      <c r="F84" s="405"/>
      <c r="G84" s="406"/>
      <c r="H84" s="407"/>
      <c r="I84" s="408"/>
      <c r="J84" s="409"/>
      <c r="K84" s="410"/>
      <c r="L84" s="411"/>
      <c r="M84" s="412"/>
      <c r="N84" s="412"/>
      <c r="O84" s="412"/>
      <c r="P84" s="412"/>
      <c r="Q84" s="412"/>
      <c r="R84" s="412"/>
      <c r="S84" s="413"/>
      <c r="T84" s="453"/>
      <c r="U84" s="143"/>
      <c r="V84" s="143"/>
      <c r="W84" s="459"/>
      <c r="X84" s="459"/>
      <c r="Y84" s="143"/>
      <c r="Z84" s="143"/>
      <c r="AA84" s="143"/>
      <c r="AB84" s="143"/>
      <c r="AC84" s="143"/>
      <c r="AD84" s="143"/>
    </row>
    <row r="85" spans="1:30" ht="15.75" customHeight="1" thickBot="1">
      <c r="A85" s="224" t="s">
        <v>80</v>
      </c>
      <c r="B85" s="225" t="s">
        <v>86</v>
      </c>
      <c r="C85" s="270" t="s">
        <v>152</v>
      </c>
      <c r="D85" s="225"/>
      <c r="E85" s="226"/>
      <c r="F85" s="227">
        <f>SUM(F86,F89)</f>
        <v>841</v>
      </c>
      <c r="G85" s="228">
        <f>SUM(G86,G89)</f>
        <v>280</v>
      </c>
      <c r="H85" s="309">
        <f>SUM(H86,H89)</f>
        <v>561</v>
      </c>
      <c r="I85" s="221"/>
      <c r="J85" s="222"/>
      <c r="K85" s="229"/>
      <c r="L85" s="64"/>
      <c r="M85" s="65"/>
      <c r="N85" s="65"/>
      <c r="O85" s="65"/>
      <c r="P85" s="65"/>
      <c r="Q85" s="65"/>
      <c r="R85" s="65"/>
      <c r="S85" s="57"/>
      <c r="T85" s="457"/>
      <c r="U85" s="584"/>
      <c r="V85" s="143"/>
      <c r="W85" s="143"/>
      <c r="X85" s="143"/>
      <c r="Y85" s="143"/>
      <c r="Z85" s="143"/>
      <c r="AA85" s="143"/>
      <c r="AB85" s="143"/>
      <c r="AC85" s="143"/>
      <c r="AD85" s="143"/>
    </row>
    <row r="86" spans="1:30" ht="28.5" customHeight="1">
      <c r="A86" s="195" t="s">
        <v>89</v>
      </c>
      <c r="B86" s="49" t="s">
        <v>87</v>
      </c>
      <c r="C86" s="49"/>
      <c r="D86" s="446">
        <v>4.5</v>
      </c>
      <c r="E86" s="169">
        <v>3</v>
      </c>
      <c r="F86" s="155">
        <v>156</v>
      </c>
      <c r="G86" s="193">
        <v>52</v>
      </c>
      <c r="H86" s="193">
        <v>104</v>
      </c>
      <c r="I86" s="66">
        <v>104</v>
      </c>
      <c r="J86" s="59"/>
      <c r="K86" s="196"/>
      <c r="L86" s="190"/>
      <c r="M86" s="167"/>
      <c r="N86" s="99">
        <v>2</v>
      </c>
      <c r="O86" s="99">
        <v>2</v>
      </c>
      <c r="P86" s="99">
        <v>2</v>
      </c>
      <c r="Q86" s="99"/>
      <c r="R86" s="99"/>
      <c r="S86" s="105"/>
      <c r="T86" s="457"/>
      <c r="U86" s="584"/>
      <c r="V86" s="143"/>
      <c r="W86" s="459"/>
      <c r="X86" s="459"/>
      <c r="Y86" s="143"/>
      <c r="Z86" s="143"/>
      <c r="AA86" s="143"/>
      <c r="AB86" s="143"/>
      <c r="AC86" s="143"/>
      <c r="AD86" s="143"/>
    </row>
    <row r="87" spans="1:30" ht="15" customHeight="1">
      <c r="A87" s="113"/>
      <c r="B87" s="197" t="s">
        <v>94</v>
      </c>
      <c r="C87" s="198"/>
      <c r="D87" s="198">
        <v>4</v>
      </c>
      <c r="E87" s="34">
        <v>3</v>
      </c>
      <c r="F87" s="173">
        <v>108</v>
      </c>
      <c r="G87" s="174">
        <v>36</v>
      </c>
      <c r="H87" s="174">
        <v>72</v>
      </c>
      <c r="I87" s="199">
        <v>72</v>
      </c>
      <c r="J87" s="200"/>
      <c r="K87" s="201"/>
      <c r="L87" s="118"/>
      <c r="M87" s="42"/>
      <c r="N87" s="42">
        <v>2</v>
      </c>
      <c r="O87" s="42">
        <v>2</v>
      </c>
      <c r="P87" s="42"/>
      <c r="Q87" s="42"/>
      <c r="R87" s="42"/>
      <c r="S87" s="43"/>
      <c r="T87" s="453"/>
      <c r="U87" s="459"/>
      <c r="V87" s="459"/>
      <c r="W87" s="143"/>
      <c r="X87" s="143"/>
      <c r="Y87" s="143"/>
      <c r="Z87" s="143"/>
      <c r="AA87" s="143"/>
      <c r="AB87" s="143"/>
      <c r="AC87" s="143"/>
      <c r="AD87" s="143"/>
    </row>
    <row r="88" spans="1:30" ht="15" customHeight="1" thickBot="1">
      <c r="A88" s="113"/>
      <c r="B88" s="197" t="s">
        <v>130</v>
      </c>
      <c r="C88" s="198"/>
      <c r="D88" s="198">
        <v>5</v>
      </c>
      <c r="E88" s="34"/>
      <c r="F88" s="173">
        <v>48</v>
      </c>
      <c r="G88" s="174">
        <v>16</v>
      </c>
      <c r="H88" s="174">
        <v>32</v>
      </c>
      <c r="I88" s="199">
        <v>32</v>
      </c>
      <c r="J88" s="200"/>
      <c r="K88" s="201"/>
      <c r="L88" s="163"/>
      <c r="M88" s="58"/>
      <c r="N88" s="58"/>
      <c r="O88" s="58"/>
      <c r="P88" s="58">
        <v>2</v>
      </c>
      <c r="Q88" s="58"/>
      <c r="R88" s="58"/>
      <c r="S88" s="313"/>
      <c r="T88" s="453"/>
      <c r="U88" s="143"/>
      <c r="V88" s="143"/>
      <c r="W88" s="585"/>
      <c r="X88" s="585"/>
      <c r="Y88" s="143"/>
      <c r="Z88" s="143"/>
      <c r="AA88" s="143"/>
      <c r="AB88" s="143"/>
      <c r="AC88" s="143"/>
      <c r="AD88" s="143"/>
    </row>
    <row r="89" spans="1:30" ht="15" customHeight="1">
      <c r="A89" s="195" t="s">
        <v>90</v>
      </c>
      <c r="B89" s="204" t="s">
        <v>88</v>
      </c>
      <c r="C89" s="445">
        <v>6</v>
      </c>
      <c r="D89" s="445">
        <v>8</v>
      </c>
      <c r="E89" s="445" t="s">
        <v>192</v>
      </c>
      <c r="F89" s="205">
        <v>685</v>
      </c>
      <c r="G89" s="106">
        <v>228</v>
      </c>
      <c r="H89" s="106">
        <v>457</v>
      </c>
      <c r="I89" s="307">
        <v>208</v>
      </c>
      <c r="J89" s="206"/>
      <c r="K89" s="207">
        <v>268</v>
      </c>
      <c r="L89" s="63"/>
      <c r="M89" s="60"/>
      <c r="N89" s="208"/>
      <c r="O89" s="209">
        <v>1</v>
      </c>
      <c r="P89" s="209">
        <v>5</v>
      </c>
      <c r="Q89" s="209">
        <v>8</v>
      </c>
      <c r="R89" s="209">
        <v>4</v>
      </c>
      <c r="S89" s="210">
        <v>7</v>
      </c>
      <c r="T89" s="45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</row>
    <row r="90" spans="1:30" ht="15" customHeight="1">
      <c r="A90" s="113"/>
      <c r="B90" s="211" t="s">
        <v>92</v>
      </c>
      <c r="C90" s="34">
        <v>6</v>
      </c>
      <c r="D90" s="34"/>
      <c r="E90" s="34" t="s">
        <v>176</v>
      </c>
      <c r="F90" s="46">
        <v>195</v>
      </c>
      <c r="G90" s="44">
        <v>65</v>
      </c>
      <c r="H90" s="44">
        <v>130</v>
      </c>
      <c r="I90" s="55">
        <v>130</v>
      </c>
      <c r="J90" s="55"/>
      <c r="K90" s="95"/>
      <c r="L90" s="47"/>
      <c r="M90" s="48"/>
      <c r="N90" s="51"/>
      <c r="O90" s="51">
        <v>1</v>
      </c>
      <c r="P90" s="51">
        <v>2</v>
      </c>
      <c r="Q90" s="51">
        <v>2</v>
      </c>
      <c r="R90" s="51"/>
      <c r="S90" s="52">
        <v>2</v>
      </c>
      <c r="T90" s="45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</row>
    <row r="91" spans="1:30" s="33" customFormat="1" ht="15" customHeight="1">
      <c r="A91" s="113"/>
      <c r="B91" s="114" t="s">
        <v>119</v>
      </c>
      <c r="C91" s="137"/>
      <c r="D91" s="137">
        <v>8</v>
      </c>
      <c r="E91" s="34" t="s">
        <v>175</v>
      </c>
      <c r="F91" s="115">
        <v>160</v>
      </c>
      <c r="G91" s="34">
        <v>53</v>
      </c>
      <c r="H91" s="34">
        <v>107</v>
      </c>
      <c r="I91" s="308"/>
      <c r="J91" s="110"/>
      <c r="K91" s="109">
        <v>107</v>
      </c>
      <c r="L91" s="111"/>
      <c r="M91" s="110"/>
      <c r="N91" s="110"/>
      <c r="O91" s="110"/>
      <c r="P91" s="110">
        <v>1</v>
      </c>
      <c r="Q91" s="110">
        <v>2</v>
      </c>
      <c r="R91" s="110">
        <v>2</v>
      </c>
      <c r="S91" s="321">
        <v>1</v>
      </c>
      <c r="T91" s="575"/>
      <c r="U91" s="143"/>
      <c r="V91" s="312"/>
      <c r="W91" s="143"/>
      <c r="X91" s="143"/>
      <c r="Y91" s="143"/>
      <c r="Z91" s="584"/>
      <c r="AA91" s="584"/>
      <c r="AB91" s="584"/>
      <c r="AC91" s="584"/>
      <c r="AD91" s="584"/>
    </row>
    <row r="92" spans="1:30" ht="15" customHeight="1">
      <c r="A92" s="113"/>
      <c r="B92" s="197" t="s">
        <v>116</v>
      </c>
      <c r="C92" s="198"/>
      <c r="D92" s="198"/>
      <c r="E92" s="34">
        <v>6</v>
      </c>
      <c r="F92" s="173">
        <v>60</v>
      </c>
      <c r="G92" s="174">
        <v>20</v>
      </c>
      <c r="H92" s="174">
        <v>40</v>
      </c>
      <c r="I92" s="199">
        <v>40</v>
      </c>
      <c r="J92" s="200"/>
      <c r="K92" s="201"/>
      <c r="L92" s="118"/>
      <c r="M92" s="42"/>
      <c r="N92" s="42"/>
      <c r="O92" s="42"/>
      <c r="P92" s="42"/>
      <c r="Q92" s="42">
        <v>2</v>
      </c>
      <c r="R92" s="42"/>
      <c r="S92" s="43"/>
      <c r="T92" s="45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</row>
    <row r="93" spans="1:30" ht="15" customHeight="1">
      <c r="A93" s="53"/>
      <c r="B93" s="202" t="s">
        <v>117</v>
      </c>
      <c r="C93" s="203"/>
      <c r="D93" s="203"/>
      <c r="E93" s="94">
        <v>8</v>
      </c>
      <c r="F93" s="46">
        <v>57</v>
      </c>
      <c r="G93" s="44">
        <v>19</v>
      </c>
      <c r="H93" s="44">
        <v>38</v>
      </c>
      <c r="I93" s="55">
        <v>38</v>
      </c>
      <c r="J93" s="45"/>
      <c r="K93" s="95"/>
      <c r="L93" s="118"/>
      <c r="M93" s="42"/>
      <c r="N93" s="42"/>
      <c r="O93" s="42"/>
      <c r="P93" s="42"/>
      <c r="Q93" s="42"/>
      <c r="R93" s="42"/>
      <c r="S93" s="43">
        <v>2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</row>
    <row r="94" spans="1:30" s="33" customFormat="1" ht="15" customHeight="1" thickBot="1">
      <c r="A94" s="577" t="s">
        <v>125</v>
      </c>
      <c r="B94" s="271" t="s">
        <v>196</v>
      </c>
      <c r="C94" s="138"/>
      <c r="D94" s="272">
        <v>6</v>
      </c>
      <c r="E94" s="273" t="s">
        <v>153</v>
      </c>
      <c r="F94" s="275">
        <v>213</v>
      </c>
      <c r="G94" s="94">
        <v>71</v>
      </c>
      <c r="H94" s="94">
        <v>142</v>
      </c>
      <c r="I94" s="56"/>
      <c r="J94" s="54"/>
      <c r="K94" s="112">
        <v>142</v>
      </c>
      <c r="L94" s="340"/>
      <c r="M94" s="341"/>
      <c r="N94" s="341"/>
      <c r="O94" s="341"/>
      <c r="P94" s="341">
        <v>2</v>
      </c>
      <c r="Q94" s="341">
        <v>2</v>
      </c>
      <c r="R94" s="341">
        <v>2</v>
      </c>
      <c r="S94" s="342">
        <v>2</v>
      </c>
      <c r="T94"/>
      <c r="U94" s="143"/>
      <c r="V94" s="143"/>
      <c r="W94" s="143"/>
      <c r="X94" s="143"/>
      <c r="Y94" s="143"/>
      <c r="Z94" s="584"/>
      <c r="AA94" s="584"/>
      <c r="AB94" s="584"/>
      <c r="AC94" s="584"/>
      <c r="AD94" s="584"/>
    </row>
    <row r="95" spans="1:30" ht="15.75" thickBot="1">
      <c r="A95" s="268" t="s">
        <v>100</v>
      </c>
      <c r="B95" s="237" t="s">
        <v>198</v>
      </c>
      <c r="C95" s="237"/>
      <c r="D95" s="247">
        <v>5</v>
      </c>
      <c r="E95" s="248">
        <v>4</v>
      </c>
      <c r="F95" s="333" t="s">
        <v>101</v>
      </c>
      <c r="G95" s="334"/>
      <c r="H95" s="343"/>
      <c r="I95" s="344"/>
      <c r="J95" s="335"/>
      <c r="K95" s="336"/>
      <c r="L95" s="345"/>
      <c r="M95" s="274"/>
      <c r="N95" s="274"/>
      <c r="O95" s="274">
        <v>1</v>
      </c>
      <c r="P95" s="274">
        <v>1</v>
      </c>
      <c r="Q95" s="274"/>
      <c r="R95" s="274"/>
      <c r="S95" s="346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</row>
    <row r="96" spans="1:30" ht="15">
      <c r="A96" s="302"/>
      <c r="B96" s="303" t="s">
        <v>77</v>
      </c>
      <c r="C96" s="304"/>
      <c r="D96" s="304"/>
      <c r="E96" s="305"/>
      <c r="F96" s="347"/>
      <c r="G96" s="348"/>
      <c r="H96" s="348"/>
      <c r="I96" s="307"/>
      <c r="J96" s="206"/>
      <c r="K96" s="207"/>
      <c r="L96" s="159">
        <f aca="true" t="shared" si="4" ref="L96:S96">SUM(L86,L89)</f>
        <v>0</v>
      </c>
      <c r="M96" s="349">
        <f t="shared" si="4"/>
        <v>0</v>
      </c>
      <c r="N96" s="349">
        <f t="shared" si="4"/>
        <v>2</v>
      </c>
      <c r="O96" s="349">
        <f t="shared" si="4"/>
        <v>3</v>
      </c>
      <c r="P96" s="349">
        <f t="shared" si="4"/>
        <v>7</v>
      </c>
      <c r="Q96" s="349">
        <f t="shared" si="4"/>
        <v>8</v>
      </c>
      <c r="R96" s="349">
        <f t="shared" si="4"/>
        <v>4</v>
      </c>
      <c r="S96" s="350">
        <f t="shared" si="4"/>
        <v>7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</row>
    <row r="97" spans="1:30" ht="15">
      <c r="A97" s="418"/>
      <c r="B97" s="419"/>
      <c r="C97" s="420"/>
      <c r="D97" s="420"/>
      <c r="E97" s="421"/>
      <c r="F97" s="422"/>
      <c r="G97" s="423"/>
      <c r="H97" s="423"/>
      <c r="I97" s="424"/>
      <c r="J97" s="425"/>
      <c r="K97" s="426"/>
      <c r="L97" s="427"/>
      <c r="M97" s="428"/>
      <c r="N97" s="428"/>
      <c r="O97" s="428"/>
      <c r="P97" s="428"/>
      <c r="Q97" s="428"/>
      <c r="R97" s="428"/>
      <c r="S97" s="429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</row>
    <row r="98" spans="1:30" ht="15.75" customHeight="1">
      <c r="A98" s="298"/>
      <c r="B98" s="299" t="s">
        <v>170</v>
      </c>
      <c r="C98" s="300"/>
      <c r="D98" s="300"/>
      <c r="E98" s="301"/>
      <c r="F98" s="351">
        <f>SUM(F42)</f>
        <v>5616</v>
      </c>
      <c r="G98" s="157">
        <f>SUM(G42)</f>
        <v>1872</v>
      </c>
      <c r="H98" s="157">
        <f>SUM(H42)</f>
        <v>3744</v>
      </c>
      <c r="I98" s="352"/>
      <c r="J98" s="353"/>
      <c r="K98" s="354"/>
      <c r="L98" s="318"/>
      <c r="M98" s="353"/>
      <c r="N98" s="353"/>
      <c r="O98" s="353"/>
      <c r="P98" s="353"/>
      <c r="Q98" s="353"/>
      <c r="R98" s="353"/>
      <c r="S98" s="355"/>
      <c r="T98" s="81"/>
      <c r="U98" s="143"/>
      <c r="V98" s="143"/>
      <c r="W98" s="459"/>
      <c r="X98" s="459"/>
      <c r="Y98" s="143"/>
      <c r="Z98" s="143"/>
      <c r="AA98" s="143"/>
      <c r="AB98" s="143"/>
      <c r="AC98" s="143"/>
      <c r="AD98" s="143"/>
    </row>
    <row r="99" spans="1:30" ht="15" customHeight="1">
      <c r="A99" s="296"/>
      <c r="B99" s="299" t="s">
        <v>179</v>
      </c>
      <c r="C99" s="117"/>
      <c r="D99" s="117"/>
      <c r="E99" s="297"/>
      <c r="F99" s="384">
        <f>SUM(F23,F42)</f>
        <v>7722</v>
      </c>
      <c r="G99" s="385">
        <f>SUM(G23,G42)</f>
        <v>2574</v>
      </c>
      <c r="H99" s="385">
        <f>SUM(H23,H42)</f>
        <v>5148</v>
      </c>
      <c r="I99" s="386"/>
      <c r="J99" s="387"/>
      <c r="K99" s="388"/>
      <c r="L99" s="389"/>
      <c r="M99" s="387"/>
      <c r="N99" s="387"/>
      <c r="O99" s="387"/>
      <c r="P99" s="387"/>
      <c r="Q99" s="387"/>
      <c r="R99" s="387"/>
      <c r="S99" s="390"/>
      <c r="T99" s="292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</row>
    <row r="100" spans="1:30" ht="15" customHeight="1" thickBot="1">
      <c r="A100" s="296"/>
      <c r="B100" s="293" t="s">
        <v>171</v>
      </c>
      <c r="C100" s="117"/>
      <c r="D100" s="117"/>
      <c r="E100" s="297"/>
      <c r="F100" s="356"/>
      <c r="G100" s="357"/>
      <c r="H100" s="357"/>
      <c r="I100" s="358"/>
      <c r="J100" s="359"/>
      <c r="K100" s="360"/>
      <c r="L100" s="361">
        <f aca="true" t="shared" si="5" ref="L100:S100">SUM(L40,L51,L61,L83,L96)</f>
        <v>36</v>
      </c>
      <c r="M100" s="222">
        <f t="shared" si="5"/>
        <v>36</v>
      </c>
      <c r="N100" s="222">
        <f t="shared" si="5"/>
        <v>36</v>
      </c>
      <c r="O100" s="222">
        <f t="shared" si="5"/>
        <v>36</v>
      </c>
      <c r="P100" s="222">
        <f t="shared" si="5"/>
        <v>36</v>
      </c>
      <c r="Q100" s="222">
        <f t="shared" si="5"/>
        <v>36</v>
      </c>
      <c r="R100" s="222">
        <f t="shared" si="5"/>
        <v>36</v>
      </c>
      <c r="S100" s="229">
        <f t="shared" si="5"/>
        <v>36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</row>
    <row r="101" spans="1:19" ht="15" customHeight="1" thickBot="1">
      <c r="A101" s="242"/>
      <c r="B101" s="236" t="s">
        <v>97</v>
      </c>
      <c r="C101" s="243"/>
      <c r="D101" s="243"/>
      <c r="E101" s="244"/>
      <c r="F101" s="362"/>
      <c r="G101" s="363"/>
      <c r="H101" s="363"/>
      <c r="I101" s="364"/>
      <c r="J101" s="365"/>
      <c r="K101" s="366"/>
      <c r="L101" s="361">
        <v>54</v>
      </c>
      <c r="M101" s="222">
        <v>54</v>
      </c>
      <c r="N101" s="222">
        <v>54</v>
      </c>
      <c r="O101" s="222">
        <v>54</v>
      </c>
      <c r="P101" s="222">
        <v>54</v>
      </c>
      <c r="Q101" s="222">
        <v>54</v>
      </c>
      <c r="R101" s="222">
        <v>54</v>
      </c>
      <c r="S101" s="229">
        <v>54</v>
      </c>
    </row>
    <row r="102" spans="1:19" ht="15" customHeight="1" thickBot="1">
      <c r="A102" s="245" t="s">
        <v>102</v>
      </c>
      <c r="B102" s="236" t="s">
        <v>103</v>
      </c>
      <c r="C102" s="246"/>
      <c r="D102" s="247">
        <v>8</v>
      </c>
      <c r="E102" s="248"/>
      <c r="F102" s="362" t="s">
        <v>101</v>
      </c>
      <c r="G102" s="367"/>
      <c r="H102" s="363"/>
      <c r="I102" s="364"/>
      <c r="J102" s="365"/>
      <c r="K102" s="368"/>
      <c r="L102" s="369"/>
      <c r="M102" s="370"/>
      <c r="N102" s="370"/>
      <c r="O102" s="370"/>
      <c r="P102" s="370"/>
      <c r="Q102" s="370"/>
      <c r="R102" s="370"/>
      <c r="S102" s="371"/>
    </row>
    <row r="103" spans="1:19" ht="15">
      <c r="A103" s="18" t="s">
        <v>104</v>
      </c>
      <c r="B103" s="37" t="s">
        <v>172</v>
      </c>
      <c r="C103" s="239"/>
      <c r="D103" s="37"/>
      <c r="E103" s="239"/>
      <c r="F103" s="372" t="s">
        <v>99</v>
      </c>
      <c r="G103" s="373"/>
      <c r="H103" s="374"/>
      <c r="I103" s="375"/>
      <c r="J103" s="376"/>
      <c r="K103" s="377"/>
      <c r="L103" s="378"/>
      <c r="M103" s="376"/>
      <c r="N103" s="376"/>
      <c r="O103" s="376"/>
      <c r="P103" s="376"/>
      <c r="Q103" s="376"/>
      <c r="R103" s="376"/>
      <c r="S103" s="377"/>
    </row>
    <row r="104" spans="1:19" ht="15">
      <c r="A104" s="18" t="s">
        <v>105</v>
      </c>
      <c r="B104" s="38" t="s">
        <v>106</v>
      </c>
      <c r="C104" s="17"/>
      <c r="D104" s="38"/>
      <c r="E104" s="17"/>
      <c r="F104" s="379" t="s">
        <v>101</v>
      </c>
      <c r="G104" s="380"/>
      <c r="H104" s="381"/>
      <c r="I104" s="352"/>
      <c r="J104" s="353"/>
      <c r="K104" s="355"/>
      <c r="L104" s="382"/>
      <c r="M104" s="353"/>
      <c r="N104" s="353"/>
      <c r="O104" s="353"/>
      <c r="P104" s="353"/>
      <c r="Q104" s="353"/>
      <c r="R104" s="353"/>
      <c r="S104" s="355"/>
    </row>
    <row r="105" spans="1:19" ht="28.5" customHeight="1">
      <c r="A105" s="18" t="s">
        <v>107</v>
      </c>
      <c r="B105" s="39" t="s">
        <v>178</v>
      </c>
      <c r="C105" s="41"/>
      <c r="D105" s="39"/>
      <c r="E105" s="17"/>
      <c r="F105" s="383" t="s">
        <v>101</v>
      </c>
      <c r="G105" s="380"/>
      <c r="H105" s="381"/>
      <c r="I105" s="352"/>
      <c r="J105" s="353"/>
      <c r="K105" s="355"/>
      <c r="L105" s="382"/>
      <c r="M105" s="353"/>
      <c r="N105" s="353"/>
      <c r="O105" s="353"/>
      <c r="P105" s="353"/>
      <c r="Q105" s="353"/>
      <c r="R105" s="353"/>
      <c r="S105" s="355"/>
    </row>
    <row r="106" spans="1:19" ht="29.25">
      <c r="A106" s="18" t="s">
        <v>108</v>
      </c>
      <c r="B106" s="39" t="s">
        <v>159</v>
      </c>
      <c r="C106" s="41"/>
      <c r="D106" s="39"/>
      <c r="E106" s="41"/>
      <c r="F106" s="383" t="s">
        <v>101</v>
      </c>
      <c r="G106" s="380"/>
      <c r="H106" s="381"/>
      <c r="I106" s="352"/>
      <c r="J106" s="353"/>
      <c r="K106" s="355"/>
      <c r="L106" s="382"/>
      <c r="M106" s="353"/>
      <c r="N106" s="353"/>
      <c r="O106" s="353"/>
      <c r="P106" s="353"/>
      <c r="Q106" s="353"/>
      <c r="R106" s="353"/>
      <c r="S106" s="355"/>
    </row>
    <row r="107" spans="1:19" ht="27.75" customHeight="1">
      <c r="A107" s="18" t="s">
        <v>126</v>
      </c>
      <c r="B107" s="276" t="s">
        <v>160</v>
      </c>
      <c r="C107" s="82"/>
      <c r="D107" s="40"/>
      <c r="E107" s="41"/>
      <c r="F107" s="241" t="s">
        <v>128</v>
      </c>
      <c r="G107" s="240"/>
      <c r="H107" s="310"/>
      <c r="I107" s="148"/>
      <c r="J107" s="35"/>
      <c r="K107" s="36"/>
      <c r="L107" s="4"/>
      <c r="M107" s="1"/>
      <c r="N107" s="1"/>
      <c r="O107" s="1"/>
      <c r="P107" s="1"/>
      <c r="Q107" s="1"/>
      <c r="R107" s="1"/>
      <c r="S107" s="6"/>
    </row>
    <row r="108" spans="1:19" ht="33" customHeight="1">
      <c r="A108" s="436" t="s">
        <v>127</v>
      </c>
      <c r="B108" s="294" t="s">
        <v>161</v>
      </c>
      <c r="C108" s="83"/>
      <c r="D108" s="295"/>
      <c r="E108" s="41"/>
      <c r="F108" s="241" t="s">
        <v>128</v>
      </c>
      <c r="G108" s="240"/>
      <c r="H108" s="149"/>
      <c r="I108" s="437"/>
      <c r="J108" s="1"/>
      <c r="K108" s="6"/>
      <c r="L108" s="4"/>
      <c r="M108" s="1"/>
      <c r="N108" s="1"/>
      <c r="O108" s="1"/>
      <c r="P108" s="1"/>
      <c r="Q108" s="1"/>
      <c r="R108" s="1"/>
      <c r="S108" s="6"/>
    </row>
    <row r="109" spans="1:20" ht="15.75" customHeight="1">
      <c r="A109" s="22"/>
      <c r="B109" s="122" t="s">
        <v>154</v>
      </c>
      <c r="C109" s="23"/>
      <c r="D109" s="125"/>
      <c r="E109" s="23"/>
      <c r="F109" s="146"/>
      <c r="G109" s="149"/>
      <c r="H109" s="683" t="s">
        <v>110</v>
      </c>
      <c r="I109" s="683"/>
      <c r="J109" s="683"/>
      <c r="K109" s="684"/>
      <c r="L109" s="579">
        <v>2</v>
      </c>
      <c r="M109" s="579">
        <v>5</v>
      </c>
      <c r="N109" s="579">
        <v>3</v>
      </c>
      <c r="O109" s="579">
        <v>7</v>
      </c>
      <c r="P109" s="579">
        <v>5</v>
      </c>
      <c r="Q109" s="579">
        <v>2</v>
      </c>
      <c r="R109" s="579">
        <v>2</v>
      </c>
      <c r="S109" s="580">
        <v>8</v>
      </c>
      <c r="T109" s="292"/>
    </row>
    <row r="110" spans="1:21" ht="15.75" customHeight="1">
      <c r="A110" s="22"/>
      <c r="B110" s="123"/>
      <c r="C110" s="23"/>
      <c r="D110" s="125"/>
      <c r="E110" s="23"/>
      <c r="F110" s="146"/>
      <c r="G110" s="149"/>
      <c r="H110" s="683" t="s">
        <v>111</v>
      </c>
      <c r="I110" s="683"/>
      <c r="J110" s="683"/>
      <c r="K110" s="684"/>
      <c r="L110" s="579">
        <v>2</v>
      </c>
      <c r="M110" s="579">
        <v>4</v>
      </c>
      <c r="N110" s="579">
        <v>2</v>
      </c>
      <c r="O110" s="579">
        <v>4</v>
      </c>
      <c r="P110" s="579">
        <v>3</v>
      </c>
      <c r="Q110" s="579">
        <v>4</v>
      </c>
      <c r="R110" s="579">
        <v>3</v>
      </c>
      <c r="S110" s="580">
        <v>2</v>
      </c>
      <c r="T110" s="292"/>
      <c r="U110" s="33"/>
    </row>
    <row r="111" spans="1:19" ht="16.5" thickBot="1">
      <c r="A111" s="24"/>
      <c r="B111" s="124"/>
      <c r="C111" s="25"/>
      <c r="D111" s="126"/>
      <c r="E111" s="25"/>
      <c r="F111" s="147"/>
      <c r="G111" s="150"/>
      <c r="H111" s="681"/>
      <c r="I111" s="681"/>
      <c r="J111" s="681"/>
      <c r="K111" s="682"/>
      <c r="L111" s="416"/>
      <c r="M111" s="416"/>
      <c r="N111" s="416"/>
      <c r="O111" s="416"/>
      <c r="P111" s="416"/>
      <c r="Q111" s="416"/>
      <c r="R111" s="416"/>
      <c r="S111" s="417"/>
    </row>
    <row r="112" spans="1:19" ht="15.75">
      <c r="A112" s="141"/>
      <c r="B112" s="142"/>
      <c r="C112" s="142"/>
      <c r="D112" s="142"/>
      <c r="E112" s="142"/>
      <c r="F112" s="143"/>
      <c r="G112" s="143"/>
      <c r="H112" s="144"/>
      <c r="I112" s="144"/>
      <c r="J112" s="144"/>
      <c r="K112" s="144"/>
      <c r="L112" s="145"/>
      <c r="M112" s="145"/>
      <c r="N112" s="145"/>
      <c r="O112" s="145"/>
      <c r="P112" s="145"/>
      <c r="Q112" s="145"/>
      <c r="R112" s="145"/>
      <c r="S112" s="145"/>
    </row>
    <row r="113" spans="1:19" ht="15.75">
      <c r="A113" s="141"/>
      <c r="B113" s="142"/>
      <c r="C113" s="142"/>
      <c r="D113" s="142"/>
      <c r="E113" s="142"/>
      <c r="F113" s="143"/>
      <c r="G113" s="143"/>
      <c r="H113" s="144"/>
      <c r="I113" s="144"/>
      <c r="J113" s="144"/>
      <c r="K113" s="144"/>
      <c r="L113" s="145"/>
      <c r="M113" s="145"/>
      <c r="N113" s="145"/>
      <c r="O113" s="145"/>
      <c r="P113" s="145"/>
      <c r="Q113" s="145"/>
      <c r="R113" s="145"/>
      <c r="S113" s="145"/>
    </row>
    <row r="114" spans="1:19" ht="15.75">
      <c r="A114" s="141"/>
      <c r="B114" s="142"/>
      <c r="C114" s="142"/>
      <c r="D114" s="142"/>
      <c r="E114" s="142"/>
      <c r="F114" s="143"/>
      <c r="G114" s="143"/>
      <c r="H114" s="144"/>
      <c r="I114" s="144"/>
      <c r="J114" s="144"/>
      <c r="K114" s="144"/>
      <c r="L114" s="145"/>
      <c r="M114" s="145"/>
      <c r="N114" s="145"/>
      <c r="O114" s="145"/>
      <c r="P114" s="145"/>
      <c r="Q114" s="145"/>
      <c r="R114" s="145"/>
      <c r="S114" s="145"/>
    </row>
    <row r="115" spans="1:19" ht="15.75">
      <c r="A115" s="141"/>
      <c r="B115" s="142"/>
      <c r="C115" s="142"/>
      <c r="D115" s="142"/>
      <c r="E115" s="142"/>
      <c r="F115" s="143"/>
      <c r="G115" s="143"/>
      <c r="H115" s="144"/>
      <c r="I115" s="144"/>
      <c r="J115" s="144"/>
      <c r="K115" s="144"/>
      <c r="L115" s="145"/>
      <c r="M115" s="145"/>
      <c r="N115" s="145"/>
      <c r="O115" s="145"/>
      <c r="P115" s="145"/>
      <c r="Q115" s="145"/>
      <c r="R115" s="145"/>
      <c r="S115" s="145"/>
    </row>
    <row r="116" spans="1:19" ht="15.75">
      <c r="A116" s="141"/>
      <c r="B116" s="142"/>
      <c r="C116" s="142"/>
      <c r="D116" s="142"/>
      <c r="E116" s="142"/>
      <c r="F116" s="143"/>
      <c r="G116" s="143"/>
      <c r="H116" s="144"/>
      <c r="I116" s="144"/>
      <c r="J116" s="144"/>
      <c r="K116" s="144"/>
      <c r="L116" s="145"/>
      <c r="M116" s="145"/>
      <c r="N116" s="145"/>
      <c r="O116" s="145"/>
      <c r="P116" s="145"/>
      <c r="Q116" s="145"/>
      <c r="R116" s="145"/>
      <c r="S116" s="145"/>
    </row>
    <row r="117" spans="1:19" ht="15.75">
      <c r="A117" s="141"/>
      <c r="B117" s="142"/>
      <c r="C117" s="142"/>
      <c r="D117" s="142"/>
      <c r="E117" s="142"/>
      <c r="F117" s="143"/>
      <c r="G117" s="143"/>
      <c r="H117" s="144"/>
      <c r="I117" s="144"/>
      <c r="J117" s="144"/>
      <c r="K117" s="144"/>
      <c r="L117" s="145"/>
      <c r="M117" s="145"/>
      <c r="N117" s="145"/>
      <c r="O117" s="145"/>
      <c r="P117" s="145"/>
      <c r="Q117" s="145"/>
      <c r="R117" s="145"/>
      <c r="S117" s="145"/>
    </row>
    <row r="118" spans="1:19" ht="15.75">
      <c r="A118" s="141"/>
      <c r="B118" s="142"/>
      <c r="C118" s="142"/>
      <c r="D118" s="142"/>
      <c r="E118" s="142"/>
      <c r="F118" s="143"/>
      <c r="G118" s="143"/>
      <c r="H118" s="144"/>
      <c r="I118" s="144"/>
      <c r="J118" s="144"/>
      <c r="K118" s="144"/>
      <c r="L118" s="145"/>
      <c r="M118" s="145"/>
      <c r="N118" s="145"/>
      <c r="O118" s="145"/>
      <c r="P118" s="145"/>
      <c r="Q118" s="145"/>
      <c r="R118" s="145"/>
      <c r="S118" s="145"/>
    </row>
    <row r="119" spans="1:19" ht="15.75">
      <c r="A119" s="141"/>
      <c r="B119" s="142"/>
      <c r="C119" s="142"/>
      <c r="D119" s="142"/>
      <c r="E119" s="142"/>
      <c r="F119" s="143"/>
      <c r="G119" s="143"/>
      <c r="H119" s="144"/>
      <c r="I119" s="144"/>
      <c r="J119" s="144"/>
      <c r="K119" s="144"/>
      <c r="L119" s="145"/>
      <c r="M119" s="145"/>
      <c r="N119" s="145"/>
      <c r="O119" s="145"/>
      <c r="P119" s="145"/>
      <c r="Q119" s="145"/>
      <c r="R119" s="145"/>
      <c r="S119" s="145"/>
    </row>
    <row r="120" spans="1:19" ht="15.75">
      <c r="A120" s="141"/>
      <c r="B120" s="142"/>
      <c r="C120" s="142"/>
      <c r="D120" s="142"/>
      <c r="E120" s="142"/>
      <c r="F120" s="143"/>
      <c r="G120" s="143"/>
      <c r="H120" s="144"/>
      <c r="I120" s="144"/>
      <c r="J120" s="144"/>
      <c r="K120" s="144"/>
      <c r="L120" s="145"/>
      <c r="M120" s="145"/>
      <c r="N120" s="145"/>
      <c r="O120" s="145"/>
      <c r="P120" s="145"/>
      <c r="Q120" s="145"/>
      <c r="R120" s="145"/>
      <c r="S120" s="145"/>
    </row>
    <row r="121" spans="1:19" ht="15.75">
      <c r="A121" s="141"/>
      <c r="B121" s="142"/>
      <c r="C121" s="142"/>
      <c r="D121" s="142"/>
      <c r="E121" s="142"/>
      <c r="F121" s="143"/>
      <c r="G121" s="143"/>
      <c r="H121" s="144"/>
      <c r="I121" s="144"/>
      <c r="J121" s="144"/>
      <c r="K121" s="144"/>
      <c r="L121" s="145"/>
      <c r="M121" s="145"/>
      <c r="N121" s="145"/>
      <c r="O121" s="145"/>
      <c r="P121" s="145"/>
      <c r="Q121" s="145"/>
      <c r="R121" s="145"/>
      <c r="S121" s="145"/>
    </row>
    <row r="122" spans="1:19" ht="15.75">
      <c r="A122" s="141"/>
      <c r="B122" s="142"/>
      <c r="C122" s="142"/>
      <c r="D122" s="142"/>
      <c r="E122" s="142"/>
      <c r="F122" s="143"/>
      <c r="G122" s="143"/>
      <c r="H122" s="144"/>
      <c r="I122" s="144"/>
      <c r="J122" s="144"/>
      <c r="K122" s="144"/>
      <c r="L122" s="145"/>
      <c r="M122" s="145"/>
      <c r="N122" s="145"/>
      <c r="O122" s="145"/>
      <c r="P122" s="145"/>
      <c r="Q122" s="145"/>
      <c r="R122" s="145"/>
      <c r="S122" s="145"/>
    </row>
    <row r="123" spans="1:19" ht="15.75">
      <c r="A123" s="141"/>
      <c r="B123" s="142"/>
      <c r="C123" s="142"/>
      <c r="D123" s="142"/>
      <c r="E123" s="142"/>
      <c r="F123" s="143"/>
      <c r="G123" s="143"/>
      <c r="H123" s="144"/>
      <c r="I123" s="144"/>
      <c r="J123" s="144"/>
      <c r="K123" s="144"/>
      <c r="L123" s="145"/>
      <c r="M123" s="145"/>
      <c r="N123" s="145"/>
      <c r="O123" s="145"/>
      <c r="P123" s="145"/>
      <c r="Q123" s="145"/>
      <c r="R123" s="145"/>
      <c r="S123" s="145"/>
    </row>
    <row r="124" spans="1:19" ht="15.75">
      <c r="A124" s="141"/>
      <c r="B124" s="142"/>
      <c r="C124" s="142"/>
      <c r="D124" s="142"/>
      <c r="E124" s="142"/>
      <c r="F124" s="143"/>
      <c r="G124" s="143"/>
      <c r="H124" s="144"/>
      <c r="I124" s="144"/>
      <c r="J124" s="144"/>
      <c r="K124" s="144"/>
      <c r="L124" s="145"/>
      <c r="M124" s="145"/>
      <c r="N124" s="145"/>
      <c r="O124" s="145"/>
      <c r="P124" s="145"/>
      <c r="Q124" s="145"/>
      <c r="R124" s="145"/>
      <c r="S124" s="145"/>
    </row>
    <row r="125" spans="1:19" ht="15.75">
      <c r="A125" s="141"/>
      <c r="B125" s="142"/>
      <c r="C125" s="142"/>
      <c r="D125" s="142"/>
      <c r="E125" s="142"/>
      <c r="F125" s="143"/>
      <c r="G125" s="143"/>
      <c r="H125" s="144"/>
      <c r="I125" s="144"/>
      <c r="J125" s="144"/>
      <c r="K125" s="144"/>
      <c r="L125" s="145"/>
      <c r="M125" s="145"/>
      <c r="N125" s="145"/>
      <c r="O125" s="145"/>
      <c r="P125" s="145"/>
      <c r="Q125" s="145"/>
      <c r="R125" s="145"/>
      <c r="S125" s="145"/>
    </row>
    <row r="126" spans="1:19" ht="15.75">
      <c r="A126" s="141"/>
      <c r="B126" s="142"/>
      <c r="C126" s="142"/>
      <c r="D126" s="142"/>
      <c r="E126" s="142"/>
      <c r="F126" s="143"/>
      <c r="G126" s="143"/>
      <c r="H126" s="144"/>
      <c r="I126" s="144"/>
      <c r="J126" s="144"/>
      <c r="K126" s="144"/>
      <c r="L126" s="145"/>
      <c r="M126" s="145"/>
      <c r="N126" s="145"/>
      <c r="O126" s="145"/>
      <c r="P126" s="145"/>
      <c r="Q126" s="145"/>
      <c r="R126" s="145"/>
      <c r="S126" s="145"/>
    </row>
    <row r="127" spans="1:19" ht="15.75">
      <c r="A127" s="141"/>
      <c r="B127" s="142"/>
      <c r="C127" s="142"/>
      <c r="D127" s="142"/>
      <c r="E127" s="142"/>
      <c r="F127" s="143"/>
      <c r="G127" s="143"/>
      <c r="H127" s="144"/>
      <c r="I127" s="144"/>
      <c r="J127" s="144"/>
      <c r="K127" s="144"/>
      <c r="L127" s="145"/>
      <c r="M127" s="145"/>
      <c r="N127" s="145"/>
      <c r="O127" s="145"/>
      <c r="P127" s="145"/>
      <c r="Q127" s="145"/>
      <c r="R127" s="145"/>
      <c r="S127" s="145"/>
    </row>
    <row r="128" spans="1:19" ht="15.75">
      <c r="A128" s="141"/>
      <c r="B128" s="142"/>
      <c r="C128" s="142"/>
      <c r="D128" s="142"/>
      <c r="E128" s="142"/>
      <c r="F128" s="143"/>
      <c r="G128" s="143"/>
      <c r="H128" s="144"/>
      <c r="I128" s="144"/>
      <c r="J128" s="144"/>
      <c r="K128" s="144"/>
      <c r="L128" s="145"/>
      <c r="M128" s="145"/>
      <c r="N128" s="145"/>
      <c r="O128" s="145"/>
      <c r="P128" s="145"/>
      <c r="Q128" s="145"/>
      <c r="R128" s="145"/>
      <c r="S128" s="145"/>
    </row>
    <row r="129" spans="1:19" ht="15.75">
      <c r="A129" s="141"/>
      <c r="B129" s="142"/>
      <c r="C129" s="142"/>
      <c r="D129" s="142"/>
      <c r="E129" s="142"/>
      <c r="F129" s="143"/>
      <c r="G129" s="143"/>
      <c r="H129" s="144"/>
      <c r="I129" s="144"/>
      <c r="J129" s="144"/>
      <c r="K129" s="144"/>
      <c r="L129" s="145"/>
      <c r="M129" s="145"/>
      <c r="N129" s="145"/>
      <c r="O129" s="145"/>
      <c r="P129" s="145"/>
      <c r="Q129" s="145"/>
      <c r="R129" s="145"/>
      <c r="S129" s="145"/>
    </row>
    <row r="130" spans="1:19" ht="15.75">
      <c r="A130" s="141"/>
      <c r="B130" s="142"/>
      <c r="C130" s="142"/>
      <c r="D130" s="142"/>
      <c r="E130" s="142"/>
      <c r="F130" s="143"/>
      <c r="G130" s="143"/>
      <c r="H130" s="144"/>
      <c r="I130" s="144"/>
      <c r="J130" s="144"/>
      <c r="K130" s="144"/>
      <c r="L130" s="145"/>
      <c r="M130" s="145"/>
      <c r="N130" s="145"/>
      <c r="O130" s="145"/>
      <c r="P130" s="145"/>
      <c r="Q130" s="145"/>
      <c r="R130" s="145"/>
      <c r="S130" s="145"/>
    </row>
    <row r="131" spans="1:19" ht="15.75">
      <c r="A131" s="141"/>
      <c r="B131" s="142"/>
      <c r="C131" s="142"/>
      <c r="D131" s="142"/>
      <c r="E131" s="142"/>
      <c r="F131" s="143"/>
      <c r="G131" s="143"/>
      <c r="H131" s="144"/>
      <c r="I131" s="144"/>
      <c r="J131" s="144"/>
      <c r="K131" s="144"/>
      <c r="L131" s="145"/>
      <c r="M131" s="145"/>
      <c r="N131" s="145"/>
      <c r="O131" s="145"/>
      <c r="P131" s="145"/>
      <c r="Q131" s="145"/>
      <c r="R131" s="145"/>
      <c r="S131" s="145"/>
    </row>
    <row r="132" spans="1:19" ht="15.75">
      <c r="A132" s="141"/>
      <c r="B132" s="142"/>
      <c r="C132" s="142"/>
      <c r="D132" s="142"/>
      <c r="E132" s="142"/>
      <c r="F132" s="143"/>
      <c r="G132" s="143"/>
      <c r="H132" s="144"/>
      <c r="I132" s="144"/>
      <c r="J132" s="144"/>
      <c r="K132" s="144"/>
      <c r="L132" s="145"/>
      <c r="M132" s="145"/>
      <c r="N132" s="145"/>
      <c r="O132" s="145"/>
      <c r="P132" s="145"/>
      <c r="Q132" s="145"/>
      <c r="R132" s="145"/>
      <c r="S132" s="145"/>
    </row>
    <row r="133" spans="1:19" ht="15.75">
      <c r="A133" s="141"/>
      <c r="B133" s="142"/>
      <c r="C133" s="142"/>
      <c r="D133" s="142"/>
      <c r="E133" s="142"/>
      <c r="F133" s="143"/>
      <c r="G133" s="143"/>
      <c r="H133" s="144"/>
      <c r="I133" s="144"/>
      <c r="J133" s="144"/>
      <c r="K133" s="144"/>
      <c r="L133" s="145"/>
      <c r="M133" s="145"/>
      <c r="N133" s="145"/>
      <c r="O133" s="145"/>
      <c r="P133" s="145"/>
      <c r="Q133" s="145"/>
      <c r="R133" s="145"/>
      <c r="S133" s="145"/>
    </row>
    <row r="134" spans="1:19" ht="15.75">
      <c r="A134" s="141"/>
      <c r="B134" s="142"/>
      <c r="C134" s="142"/>
      <c r="D134" s="142"/>
      <c r="E134" s="142"/>
      <c r="F134" s="143"/>
      <c r="G134" s="143"/>
      <c r="H134" s="144"/>
      <c r="I134" s="144"/>
      <c r="J134" s="144"/>
      <c r="K134" s="144"/>
      <c r="L134" s="145"/>
      <c r="M134" s="145"/>
      <c r="N134" s="145"/>
      <c r="O134" s="145"/>
      <c r="P134" s="145"/>
      <c r="Q134" s="145"/>
      <c r="R134" s="145"/>
      <c r="S134" s="145"/>
    </row>
    <row r="135" spans="1:19" ht="15.75">
      <c r="A135" s="141"/>
      <c r="B135" s="142"/>
      <c r="C135" s="142"/>
      <c r="D135" s="142"/>
      <c r="E135" s="142"/>
      <c r="F135" s="143"/>
      <c r="G135" s="143"/>
      <c r="H135" s="144"/>
      <c r="I135" s="144"/>
      <c r="J135" s="144"/>
      <c r="K135" s="144"/>
      <c r="L135" s="145"/>
      <c r="M135" s="145"/>
      <c r="N135" s="145"/>
      <c r="O135" s="145"/>
      <c r="P135" s="145"/>
      <c r="Q135" s="145"/>
      <c r="R135" s="145"/>
      <c r="S135" s="145"/>
    </row>
    <row r="136" spans="1:19" ht="15.75">
      <c r="A136" s="141"/>
      <c r="B136" s="142"/>
      <c r="C136" s="142"/>
      <c r="D136" s="142"/>
      <c r="E136" s="142"/>
      <c r="F136" s="143"/>
      <c r="G136" s="143"/>
      <c r="H136" s="144"/>
      <c r="I136" s="144"/>
      <c r="J136" s="144"/>
      <c r="K136" s="144"/>
      <c r="L136" s="145"/>
      <c r="M136" s="145"/>
      <c r="N136" s="145"/>
      <c r="O136" s="145"/>
      <c r="P136" s="145"/>
      <c r="Q136" s="145"/>
      <c r="R136" s="145"/>
      <c r="S136" s="145"/>
    </row>
    <row r="137" spans="1:19" ht="15.75">
      <c r="A137" s="141"/>
      <c r="B137" s="142"/>
      <c r="C137" s="142"/>
      <c r="D137" s="142"/>
      <c r="E137" s="142"/>
      <c r="F137" s="143"/>
      <c r="G137" s="143"/>
      <c r="H137" s="144"/>
      <c r="I137" s="144"/>
      <c r="J137" s="144"/>
      <c r="K137" s="144"/>
      <c r="L137" s="145"/>
      <c r="M137" s="145"/>
      <c r="N137" s="145"/>
      <c r="O137" s="145"/>
      <c r="P137" s="145"/>
      <c r="Q137" s="145"/>
      <c r="R137" s="145"/>
      <c r="S137" s="145"/>
    </row>
    <row r="138" spans="1:19" ht="15.75">
      <c r="A138" s="141"/>
      <c r="B138" s="142"/>
      <c r="C138" s="142"/>
      <c r="D138" s="142"/>
      <c r="E138" s="142"/>
      <c r="F138" s="143"/>
      <c r="G138" s="143"/>
      <c r="H138" s="144"/>
      <c r="I138" s="144"/>
      <c r="J138" s="144"/>
      <c r="K138" s="144"/>
      <c r="L138" s="145"/>
      <c r="M138" s="145"/>
      <c r="N138" s="145"/>
      <c r="O138" s="145"/>
      <c r="P138" s="145"/>
      <c r="Q138" s="145"/>
      <c r="R138" s="145"/>
      <c r="S138" s="145"/>
    </row>
    <row r="139" spans="1:19" ht="15.75">
      <c r="A139" s="141"/>
      <c r="B139" s="142"/>
      <c r="C139" s="142"/>
      <c r="D139" s="142"/>
      <c r="E139" s="142"/>
      <c r="F139" s="143"/>
      <c r="G139" s="143"/>
      <c r="H139" s="144"/>
      <c r="I139" s="144"/>
      <c r="J139" s="144"/>
      <c r="K139" s="144"/>
      <c r="L139" s="145"/>
      <c r="M139" s="145"/>
      <c r="N139" s="145"/>
      <c r="O139" s="145"/>
      <c r="P139" s="145"/>
      <c r="Q139" s="145"/>
      <c r="R139" s="145"/>
      <c r="S139" s="145"/>
    </row>
    <row r="140" spans="1:19" ht="15.75">
      <c r="A140" s="141"/>
      <c r="B140" s="142"/>
      <c r="C140" s="142"/>
      <c r="D140" s="142"/>
      <c r="E140" s="142"/>
      <c r="F140" s="143"/>
      <c r="G140" s="143"/>
      <c r="H140" s="144"/>
      <c r="I140" s="144"/>
      <c r="J140" s="144"/>
      <c r="K140" s="144"/>
      <c r="L140" s="145"/>
      <c r="M140" s="145"/>
      <c r="N140" s="145"/>
      <c r="O140" s="145"/>
      <c r="P140" s="145"/>
      <c r="Q140" s="145"/>
      <c r="R140" s="145"/>
      <c r="S140" s="145"/>
    </row>
    <row r="141" spans="1:19" ht="15.75">
      <c r="A141" s="141"/>
      <c r="B141" s="142"/>
      <c r="C141" s="142"/>
      <c r="D141" s="142"/>
      <c r="E141" s="142"/>
      <c r="F141" s="143"/>
      <c r="G141" s="143"/>
      <c r="H141" s="144"/>
      <c r="I141" s="144"/>
      <c r="J141" s="144"/>
      <c r="K141" s="144"/>
      <c r="L141" s="145"/>
      <c r="M141" s="145"/>
      <c r="N141" s="145"/>
      <c r="O141" s="145"/>
      <c r="P141" s="145"/>
      <c r="Q141" s="145"/>
      <c r="R141" s="145"/>
      <c r="S141" s="145"/>
    </row>
    <row r="142" spans="1:19" ht="15.75">
      <c r="A142" s="141"/>
      <c r="B142" s="142"/>
      <c r="C142" s="142"/>
      <c r="D142" s="142"/>
      <c r="E142" s="142"/>
      <c r="F142" s="143"/>
      <c r="G142" s="143"/>
      <c r="H142" s="144"/>
      <c r="I142" s="144"/>
      <c r="J142" s="144"/>
      <c r="K142" s="144"/>
      <c r="L142" s="145"/>
      <c r="M142" s="145"/>
      <c r="N142" s="145"/>
      <c r="O142" s="145"/>
      <c r="P142" s="145"/>
      <c r="Q142" s="145"/>
      <c r="R142" s="145"/>
      <c r="S142" s="145"/>
    </row>
    <row r="143" spans="1:19" ht="15.75">
      <c r="A143" s="141"/>
      <c r="B143" s="142"/>
      <c r="C143" s="142"/>
      <c r="D143" s="142"/>
      <c r="E143" s="142"/>
      <c r="F143" s="143"/>
      <c r="G143" s="143"/>
      <c r="H143" s="144"/>
      <c r="I143" s="144"/>
      <c r="J143" s="144"/>
      <c r="K143" s="144"/>
      <c r="L143" s="145"/>
      <c r="M143" s="145"/>
      <c r="N143" s="145"/>
      <c r="O143" s="145"/>
      <c r="P143" s="145"/>
      <c r="Q143" s="145"/>
      <c r="R143" s="145"/>
      <c r="S143" s="145"/>
    </row>
    <row r="144" spans="1:19" ht="15.75">
      <c r="A144" s="141"/>
      <c r="B144" s="142"/>
      <c r="C144" s="142"/>
      <c r="D144" s="142"/>
      <c r="E144" s="142"/>
      <c r="F144" s="143"/>
      <c r="G144" s="143"/>
      <c r="H144" s="144"/>
      <c r="I144" s="144"/>
      <c r="J144" s="144"/>
      <c r="K144" s="144"/>
      <c r="L144" s="145"/>
      <c r="M144" s="145"/>
      <c r="N144" s="145"/>
      <c r="O144" s="145"/>
      <c r="P144" s="145"/>
      <c r="Q144" s="145"/>
      <c r="R144" s="145"/>
      <c r="S144" s="145"/>
    </row>
    <row r="145" spans="1:19" ht="15.75" customHeight="1">
      <c r="A145" s="212"/>
      <c r="B145" s="311"/>
      <c r="C145" s="140"/>
      <c r="D145" s="140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140"/>
      <c r="R145" s="140"/>
      <c r="S145" s="140"/>
    </row>
    <row r="146" spans="1:19" ht="15.75" customHeight="1">
      <c r="A146" s="212"/>
      <c r="B146" s="212"/>
      <c r="C146" s="140"/>
      <c r="D146" s="140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140"/>
      <c r="R146" s="140"/>
      <c r="S146" s="140"/>
    </row>
    <row r="147" spans="1:19" ht="15.75" customHeight="1">
      <c r="A147" s="212"/>
      <c r="B147" s="213"/>
      <c r="C147" s="140"/>
      <c r="D147" s="140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140"/>
      <c r="R147" s="140"/>
      <c r="S147" s="140"/>
    </row>
    <row r="148" spans="1:19" ht="15.75" customHeight="1">
      <c r="A148" s="212"/>
      <c r="B148" s="213"/>
      <c r="C148" s="140"/>
      <c r="D148" s="140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140"/>
      <c r="R148" s="140"/>
      <c r="S148" s="140"/>
    </row>
    <row r="149" spans="1:19" ht="15.75" customHeight="1">
      <c r="A149" s="212"/>
      <c r="B149" s="213"/>
      <c r="C149" s="140"/>
      <c r="D149" s="140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140"/>
      <c r="R149" s="140"/>
      <c r="S149" s="140"/>
    </row>
    <row r="150" spans="1:19" ht="15.75" customHeight="1">
      <c r="A150" s="212"/>
      <c r="B150" s="294"/>
      <c r="C150" s="140"/>
      <c r="D150" s="140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140"/>
      <c r="R150" s="140"/>
      <c r="S150" s="140"/>
    </row>
    <row r="151" spans="1:19" ht="15.75" customHeight="1">
      <c r="A151" s="29"/>
      <c r="B151" s="29"/>
      <c r="C151" s="29"/>
      <c r="D151" s="29"/>
      <c r="K151" s="80"/>
      <c r="L151" s="80"/>
      <c r="M151" s="80"/>
      <c r="N151" s="80"/>
      <c r="O151" s="80"/>
      <c r="P151" s="80"/>
      <c r="Q151" s="28"/>
      <c r="R151" s="28"/>
      <c r="S151" s="28"/>
    </row>
    <row r="152" spans="1:19" ht="15.75" customHeight="1">
      <c r="A152" s="29"/>
      <c r="B152" s="29"/>
      <c r="C152" s="29"/>
      <c r="D152" s="29"/>
      <c r="K152" s="80"/>
      <c r="L152" s="80"/>
      <c r="M152" s="80"/>
      <c r="N152" s="80"/>
      <c r="O152" s="80"/>
      <c r="P152" s="80"/>
      <c r="Q152" s="28"/>
      <c r="R152" s="28"/>
      <c r="S152" s="28"/>
    </row>
    <row r="153" spans="1:19" ht="15.75" customHeight="1">
      <c r="A153" s="29"/>
      <c r="B153" s="29"/>
      <c r="C153" s="29"/>
      <c r="D153" s="29"/>
      <c r="K153" s="80"/>
      <c r="L153" s="80"/>
      <c r="M153" s="80"/>
      <c r="N153" s="80"/>
      <c r="O153" s="80"/>
      <c r="P153" s="80"/>
      <c r="Q153" s="28"/>
      <c r="R153" s="28"/>
      <c r="S153" s="28"/>
    </row>
    <row r="154" spans="1:19" ht="15.75" customHeight="1">
      <c r="A154" s="29"/>
      <c r="B154" s="29"/>
      <c r="C154" s="29"/>
      <c r="D154" s="29"/>
      <c r="K154" s="80"/>
      <c r="L154" s="80"/>
      <c r="M154" s="80"/>
      <c r="N154" s="80"/>
      <c r="O154" s="80"/>
      <c r="P154" s="80"/>
      <c r="Q154" s="28"/>
      <c r="R154" s="28"/>
      <c r="S154" s="28"/>
    </row>
    <row r="155" spans="1:19" ht="15.75" customHeight="1">
      <c r="A155" s="29"/>
      <c r="B155" s="29"/>
      <c r="C155" s="29"/>
      <c r="D155" s="29"/>
      <c r="K155" s="80"/>
      <c r="L155" s="80"/>
      <c r="M155" s="80"/>
      <c r="N155" s="80"/>
      <c r="O155" s="80"/>
      <c r="P155" s="80"/>
      <c r="Q155" s="28"/>
      <c r="R155" s="28"/>
      <c r="S155" s="28"/>
    </row>
    <row r="156" spans="1:19" ht="15.75" customHeight="1">
      <c r="A156" s="29"/>
      <c r="B156" s="29"/>
      <c r="C156" s="29"/>
      <c r="D156" s="29"/>
      <c r="K156" s="80"/>
      <c r="L156" s="80"/>
      <c r="M156" s="80"/>
      <c r="N156" s="80"/>
      <c r="O156" s="80"/>
      <c r="P156" s="80"/>
      <c r="Q156" s="28"/>
      <c r="R156" s="28"/>
      <c r="S156" s="28"/>
    </row>
    <row r="157" spans="1:19" ht="15.75" customHeight="1">
      <c r="A157" s="643"/>
      <c r="B157" s="643"/>
      <c r="C157" s="643"/>
      <c r="D157" s="643"/>
      <c r="E157" s="643"/>
      <c r="F157" s="643"/>
      <c r="G157" s="643"/>
      <c r="H157" s="643"/>
      <c r="I157" s="643"/>
      <c r="J157" s="643"/>
      <c r="K157" s="643"/>
      <c r="L157" s="643"/>
      <c r="M157" s="643"/>
      <c r="N157" s="643"/>
      <c r="O157" s="643"/>
      <c r="P157" s="643"/>
      <c r="Q157" s="643"/>
      <c r="R157" s="643"/>
      <c r="S157" s="643"/>
    </row>
    <row r="158" spans="1:19" ht="15.75" customHeight="1">
      <c r="A158" s="643"/>
      <c r="B158" s="643"/>
      <c r="C158" s="643"/>
      <c r="D158" s="643"/>
      <c r="E158" s="643"/>
      <c r="F158" s="643"/>
      <c r="G158" s="643"/>
      <c r="H158" s="643"/>
      <c r="I158" s="643"/>
      <c r="J158" s="643"/>
      <c r="K158" s="643"/>
      <c r="L158" s="643"/>
      <c r="M158" s="643"/>
      <c r="N158" s="643"/>
      <c r="O158" s="643"/>
      <c r="P158" s="643"/>
      <c r="Q158" s="643"/>
      <c r="R158" s="643"/>
      <c r="S158" s="643"/>
    </row>
    <row r="159" spans="1:19" ht="15.75" customHeight="1">
      <c r="A159" s="643"/>
      <c r="B159" s="643"/>
      <c r="C159" s="643"/>
      <c r="D159" s="643"/>
      <c r="E159" s="643"/>
      <c r="F159" s="643"/>
      <c r="G159" s="643"/>
      <c r="H159" s="643"/>
      <c r="I159" s="643"/>
      <c r="J159" s="643"/>
      <c r="K159" s="643"/>
      <c r="L159" s="643"/>
      <c r="M159" s="644"/>
      <c r="N159" s="644"/>
      <c r="O159" s="644"/>
      <c r="P159" s="644"/>
      <c r="Q159" s="643"/>
      <c r="R159" s="643"/>
      <c r="S159" s="643"/>
    </row>
    <row r="160" spans="1:19" ht="15.75" customHeight="1">
      <c r="A160" s="643"/>
      <c r="B160" s="643"/>
      <c r="C160" s="643"/>
      <c r="D160" s="643"/>
      <c r="E160" s="643"/>
      <c r="F160" s="643"/>
      <c r="G160" s="643"/>
      <c r="H160" s="643"/>
      <c r="I160" s="643"/>
      <c r="J160" s="643"/>
      <c r="K160" s="643"/>
      <c r="L160" s="643"/>
      <c r="M160" s="643"/>
      <c r="N160" s="643"/>
      <c r="O160" s="643"/>
      <c r="P160" s="643"/>
      <c r="Q160" s="643"/>
      <c r="R160" s="643"/>
      <c r="S160" s="643"/>
    </row>
    <row r="161" spans="1:19" ht="15.75" customHeight="1">
      <c r="A161" s="643"/>
      <c r="B161" s="643"/>
      <c r="C161" s="643"/>
      <c r="D161" s="643"/>
      <c r="E161" s="643"/>
      <c r="F161" s="643"/>
      <c r="G161" s="643"/>
      <c r="H161" s="643"/>
      <c r="I161" s="643"/>
      <c r="J161" s="643"/>
      <c r="K161" s="643"/>
      <c r="L161" s="643"/>
      <c r="M161" s="643"/>
      <c r="N161" s="643"/>
      <c r="O161" s="643"/>
      <c r="P161" s="643"/>
      <c r="Q161" s="643"/>
      <c r="R161" s="643"/>
      <c r="S161" s="643"/>
    </row>
    <row r="162" spans="1:19" ht="15.75" customHeight="1">
      <c r="A162" s="643"/>
      <c r="B162" s="643"/>
      <c r="C162" s="643"/>
      <c r="D162" s="643"/>
      <c r="E162" s="643"/>
      <c r="F162" s="643"/>
      <c r="G162" s="643"/>
      <c r="H162" s="643"/>
      <c r="I162" s="643"/>
      <c r="J162" s="643"/>
      <c r="K162" s="643"/>
      <c r="L162" s="643"/>
      <c r="M162" s="643"/>
      <c r="N162" s="643"/>
      <c r="O162" s="643"/>
      <c r="P162" s="643"/>
      <c r="Q162" s="643"/>
      <c r="R162" s="643"/>
      <c r="S162" s="643"/>
    </row>
    <row r="163" spans="1:19" ht="28.5" customHeight="1">
      <c r="A163" s="643"/>
      <c r="B163" s="643"/>
      <c r="C163" s="643"/>
      <c r="D163" s="643"/>
      <c r="E163" s="643"/>
      <c r="F163" s="643"/>
      <c r="G163" s="643"/>
      <c r="H163" s="643"/>
      <c r="I163" s="643"/>
      <c r="J163" s="643"/>
      <c r="K163" s="643"/>
      <c r="L163" s="643"/>
      <c r="M163" s="643"/>
      <c r="N163" s="643"/>
      <c r="O163" s="643"/>
      <c r="P163" s="643"/>
      <c r="Q163" s="643"/>
      <c r="R163" s="643"/>
      <c r="S163" s="643"/>
    </row>
    <row r="164" spans="1:19" ht="15.75" customHeight="1">
      <c r="A164" s="212"/>
      <c r="B164" s="212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</row>
    <row r="165" spans="1:19" ht="15.75" customHeight="1">
      <c r="A165" s="212"/>
      <c r="B165" s="212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</row>
    <row r="166" spans="1:19" ht="15.75" customHeight="1">
      <c r="A166" s="212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</row>
    <row r="167" spans="1:19" ht="15.75" customHeight="1">
      <c r="A167" s="212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</row>
    <row r="168" spans="1:19" ht="15.75" customHeight="1">
      <c r="A168" s="212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</row>
    <row r="169" spans="1:19" ht="15.75" customHeight="1">
      <c r="A169" s="212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</row>
    <row r="170" spans="1:19" ht="15.75" customHeight="1">
      <c r="A170" s="212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</row>
    <row r="171" spans="1:19" ht="15.75" customHeight="1">
      <c r="A171" s="212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</row>
    <row r="172" spans="1:19" ht="15.75" customHeight="1">
      <c r="A172" s="212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</row>
    <row r="173" spans="1:19" ht="15.75" customHeight="1">
      <c r="A173" s="212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</row>
    <row r="174" spans="1:19" ht="15.75" customHeight="1">
      <c r="A174" s="212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</row>
    <row r="175" spans="1:19" ht="15.75" customHeight="1">
      <c r="A175" s="212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</row>
    <row r="176" spans="1:19" ht="15.75" customHeight="1">
      <c r="A176" s="212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</row>
    <row r="177" spans="1:19" ht="15.75" customHeight="1">
      <c r="A177" s="212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</row>
    <row r="178" spans="1:19" ht="15.75" customHeight="1">
      <c r="A178" s="212"/>
      <c r="B178" s="212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</row>
    <row r="179" spans="1:19" ht="15.75" customHeight="1">
      <c r="A179" s="212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</row>
    <row r="180" spans="1:19" ht="15.75" customHeight="1">
      <c r="A180" s="212"/>
      <c r="B180" s="212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</row>
    <row r="181" spans="1:19" ht="15.75" customHeight="1">
      <c r="A181" s="212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</row>
    <row r="182" spans="1:19" ht="15.75" customHeight="1">
      <c r="A182" s="212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</row>
    <row r="183" spans="1:19" ht="15.75" customHeight="1">
      <c r="A183" s="212"/>
      <c r="B183" s="212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</row>
    <row r="184" spans="1:19" ht="15.75" customHeight="1">
      <c r="A184" s="212"/>
      <c r="B184" s="213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</row>
    <row r="185" spans="1:19" ht="15.75" customHeight="1">
      <c r="A185" s="212"/>
      <c r="B185" s="213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</row>
    <row r="186" spans="1:19" ht="15.75" customHeight="1">
      <c r="A186" s="212"/>
      <c r="B186" s="213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</row>
    <row r="187" spans="1:19" ht="15.75" customHeight="1">
      <c r="A187" s="212"/>
      <c r="B187" s="213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</row>
    <row r="188" spans="1:19" ht="15.75" customHeight="1">
      <c r="A188" s="212"/>
      <c r="B188" s="213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</row>
    <row r="189" spans="1:19" ht="15.75" customHeight="1">
      <c r="A189" s="212"/>
      <c r="B189" s="213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</row>
    <row r="190" spans="1:19" ht="15.75" customHeight="1">
      <c r="A190" s="212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</row>
    <row r="191" spans="1:19" ht="15.75" customHeight="1">
      <c r="A191" s="212"/>
      <c r="B191" s="212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</row>
    <row r="192" spans="1:19" ht="18.75" customHeight="1">
      <c r="A192" s="212"/>
      <c r="B192" s="214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628"/>
      <c r="R192" s="628"/>
      <c r="S192" s="628"/>
    </row>
    <row r="193" spans="1:19" ht="22.5" customHeight="1">
      <c r="A193" s="212"/>
      <c r="B193" s="214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628"/>
      <c r="R193" s="628"/>
      <c r="S193" s="628"/>
    </row>
    <row r="194" spans="1:19" ht="45" customHeight="1">
      <c r="A194" s="152"/>
      <c r="B194" s="215"/>
      <c r="C194" s="151"/>
      <c r="D194" s="151"/>
      <c r="E194" s="151"/>
      <c r="F194" s="151"/>
      <c r="G194" s="151"/>
      <c r="H194" s="151"/>
      <c r="I194" s="628"/>
      <c r="J194" s="628"/>
      <c r="K194" s="628"/>
      <c r="L194" s="628"/>
      <c r="M194" s="628"/>
      <c r="N194" s="628"/>
      <c r="O194" s="628"/>
      <c r="P194" s="628"/>
      <c r="Q194" s="628"/>
      <c r="R194" s="628"/>
      <c r="S194" s="628"/>
    </row>
    <row r="195" spans="1:19" ht="15.75" customHeight="1">
      <c r="A195" s="216"/>
      <c r="B195" s="216"/>
      <c r="C195" s="216"/>
      <c r="D195" s="216"/>
      <c r="E195" s="143"/>
      <c r="F195" s="143"/>
      <c r="G195" s="143"/>
      <c r="H195" s="143"/>
      <c r="I195" s="143"/>
      <c r="J195" s="143"/>
      <c r="K195" s="80"/>
      <c r="L195" s="80"/>
      <c r="M195" s="80"/>
      <c r="N195" s="80"/>
      <c r="O195" s="80"/>
      <c r="P195" s="80"/>
      <c r="Q195" s="28"/>
      <c r="R195" s="28"/>
      <c r="S195" s="28"/>
    </row>
    <row r="196" spans="1:19" ht="15.75" customHeight="1">
      <c r="A196" s="216"/>
      <c r="B196" s="216"/>
      <c r="C196" s="216"/>
      <c r="D196" s="216"/>
      <c r="E196" s="143"/>
      <c r="F196" s="143"/>
      <c r="G196" s="143"/>
      <c r="H196" s="143"/>
      <c r="I196" s="143"/>
      <c r="J196" s="143"/>
      <c r="K196" s="80"/>
      <c r="L196" s="80"/>
      <c r="M196" s="80"/>
      <c r="N196" s="80"/>
      <c r="O196" s="80"/>
      <c r="P196" s="80"/>
      <c r="Q196" s="28"/>
      <c r="R196" s="28"/>
      <c r="S196" s="28"/>
    </row>
    <row r="197" spans="1:19" ht="15.75" customHeight="1">
      <c r="A197" s="216"/>
      <c r="B197" s="216"/>
      <c r="C197" s="216"/>
      <c r="D197" s="216"/>
      <c r="E197" s="143"/>
      <c r="F197" s="143"/>
      <c r="G197" s="143"/>
      <c r="H197" s="143"/>
      <c r="I197" s="143"/>
      <c r="J197" s="143"/>
      <c r="K197" s="80"/>
      <c r="L197" s="80"/>
      <c r="M197" s="80"/>
      <c r="N197" s="80"/>
      <c r="O197" s="80"/>
      <c r="P197" s="80"/>
      <c r="Q197" s="28"/>
      <c r="R197" s="28"/>
      <c r="S197" s="28"/>
    </row>
    <row r="198" spans="1:19" ht="15.75" customHeight="1">
      <c r="A198" s="216"/>
      <c r="B198" s="216"/>
      <c r="C198" s="216"/>
      <c r="D198" s="216"/>
      <c r="E198" s="143"/>
      <c r="F198" s="143"/>
      <c r="G198" s="143"/>
      <c r="H198" s="143"/>
      <c r="I198" s="143"/>
      <c r="J198" s="143"/>
      <c r="K198" s="80"/>
      <c r="L198" s="80"/>
      <c r="M198" s="80"/>
      <c r="N198" s="80"/>
      <c r="O198" s="80"/>
      <c r="P198" s="80"/>
      <c r="Q198" s="28"/>
      <c r="R198" s="28"/>
      <c r="S198" s="28"/>
    </row>
    <row r="199" spans="1:19" ht="15.75" customHeight="1">
      <c r="A199" s="216"/>
      <c r="B199" s="216"/>
      <c r="C199" s="216"/>
      <c r="D199" s="216"/>
      <c r="E199" s="143"/>
      <c r="F199" s="143"/>
      <c r="G199" s="143"/>
      <c r="H199" s="143"/>
      <c r="I199" s="143"/>
      <c r="J199" s="143"/>
      <c r="K199" s="80"/>
      <c r="L199" s="80"/>
      <c r="M199" s="80"/>
      <c r="N199" s="80"/>
      <c r="O199" s="80"/>
      <c r="P199" s="80"/>
      <c r="Q199" s="28"/>
      <c r="R199" s="28"/>
      <c r="S199" s="28"/>
    </row>
    <row r="200" spans="1:19" ht="15.75" customHeight="1">
      <c r="A200" s="216"/>
      <c r="B200" s="216"/>
      <c r="C200" s="216"/>
      <c r="D200" s="216"/>
      <c r="E200" s="143"/>
      <c r="F200" s="143"/>
      <c r="G200" s="143"/>
      <c r="H200" s="143"/>
      <c r="I200" s="143"/>
      <c r="J200" s="143"/>
      <c r="K200" s="80"/>
      <c r="L200" s="80"/>
      <c r="M200" s="80"/>
      <c r="N200" s="80"/>
      <c r="O200" s="80"/>
      <c r="P200" s="80"/>
      <c r="Q200" s="28"/>
      <c r="R200" s="28"/>
      <c r="S200" s="28"/>
    </row>
    <row r="201" spans="1:19" ht="15.75" customHeight="1">
      <c r="A201" s="216"/>
      <c r="B201" s="216"/>
      <c r="C201" s="216"/>
      <c r="D201" s="216"/>
      <c r="E201" s="143"/>
      <c r="F201" s="143"/>
      <c r="G201" s="143"/>
      <c r="H201" s="143"/>
      <c r="I201" s="143"/>
      <c r="J201" s="143"/>
      <c r="K201" s="80"/>
      <c r="L201" s="80"/>
      <c r="M201" s="80"/>
      <c r="N201" s="80"/>
      <c r="O201" s="80"/>
      <c r="P201" s="80"/>
      <c r="Q201" s="28"/>
      <c r="R201" s="28"/>
      <c r="S201" s="28"/>
    </row>
    <row r="202" spans="1:19" ht="15.75" customHeight="1">
      <c r="A202" s="216"/>
      <c r="B202" s="216"/>
      <c r="C202" s="216"/>
      <c r="D202" s="216"/>
      <c r="E202" s="143"/>
      <c r="F202" s="143"/>
      <c r="G202" s="143"/>
      <c r="H202" s="143"/>
      <c r="I202" s="143"/>
      <c r="J202" s="143"/>
      <c r="K202" s="80"/>
      <c r="L202" s="80"/>
      <c r="M202" s="80"/>
      <c r="N202" s="80"/>
      <c r="O202" s="80"/>
      <c r="P202" s="80"/>
      <c r="Q202" s="28"/>
      <c r="R202" s="28"/>
      <c r="S202" s="28"/>
    </row>
    <row r="203" spans="1:19" ht="15.75" customHeight="1">
      <c r="A203" s="216"/>
      <c r="B203" s="216"/>
      <c r="C203" s="216"/>
      <c r="D203" s="216"/>
      <c r="E203" s="143"/>
      <c r="F203" s="143"/>
      <c r="G203" s="143"/>
      <c r="H203" s="143"/>
      <c r="I203" s="143"/>
      <c r="J203" s="143"/>
      <c r="K203" s="80"/>
      <c r="L203" s="80"/>
      <c r="M203" s="80"/>
      <c r="N203" s="80"/>
      <c r="O203" s="80"/>
      <c r="P203" s="80"/>
      <c r="Q203" s="28"/>
      <c r="R203" s="28"/>
      <c r="S203" s="28"/>
    </row>
    <row r="204" spans="1:19" ht="15.75" customHeight="1">
      <c r="A204" s="216"/>
      <c r="B204" s="216"/>
      <c r="C204" s="216"/>
      <c r="D204" s="216"/>
      <c r="E204" s="143"/>
      <c r="F204" s="143"/>
      <c r="G204" s="143"/>
      <c r="H204" s="143"/>
      <c r="I204" s="143"/>
      <c r="J204" s="143"/>
      <c r="K204" s="80"/>
      <c r="L204" s="80"/>
      <c r="M204" s="80"/>
      <c r="N204" s="80"/>
      <c r="O204" s="80"/>
      <c r="P204" s="80"/>
      <c r="Q204" s="28"/>
      <c r="R204" s="28"/>
      <c r="S204" s="28"/>
    </row>
    <row r="205" spans="1:19" ht="15.75" customHeight="1">
      <c r="A205" s="216"/>
      <c r="B205" s="216"/>
      <c r="C205" s="216"/>
      <c r="D205" s="216"/>
      <c r="E205" s="143"/>
      <c r="F205" s="143"/>
      <c r="G205" s="143"/>
      <c r="H205" s="143"/>
      <c r="I205" s="143"/>
      <c r="J205" s="143"/>
      <c r="K205" s="80"/>
      <c r="L205" s="80"/>
      <c r="M205" s="80"/>
      <c r="N205" s="80"/>
      <c r="O205" s="80"/>
      <c r="P205" s="80"/>
      <c r="Q205" s="28"/>
      <c r="R205" s="28"/>
      <c r="S205" s="28"/>
    </row>
    <row r="206" spans="1:19" ht="15.75" customHeight="1">
      <c r="A206" s="216"/>
      <c r="B206" s="216"/>
      <c r="C206" s="216"/>
      <c r="D206" s="216"/>
      <c r="E206" s="143"/>
      <c r="F206" s="143"/>
      <c r="G206" s="143"/>
      <c r="H206" s="143"/>
      <c r="I206" s="143"/>
      <c r="J206" s="143"/>
      <c r="K206" s="80"/>
      <c r="L206" s="80"/>
      <c r="M206" s="80"/>
      <c r="N206" s="80"/>
      <c r="O206" s="80"/>
      <c r="P206" s="80"/>
      <c r="Q206" s="28"/>
      <c r="R206" s="28"/>
      <c r="S206" s="28"/>
    </row>
    <row r="207" spans="1:19" ht="15.75" customHeight="1">
      <c r="A207" s="216"/>
      <c r="B207" s="216"/>
      <c r="C207" s="216"/>
      <c r="D207" s="216"/>
      <c r="E207" s="143"/>
      <c r="F207" s="143"/>
      <c r="G207" s="143"/>
      <c r="H207" s="143"/>
      <c r="I207" s="143"/>
      <c r="J207" s="143"/>
      <c r="K207" s="80"/>
      <c r="L207" s="80"/>
      <c r="M207" s="80"/>
      <c r="N207" s="80"/>
      <c r="O207" s="80"/>
      <c r="P207" s="80"/>
      <c r="Q207" s="28"/>
      <c r="R207" s="28"/>
      <c r="S207" s="28"/>
    </row>
    <row r="208" spans="1:19" ht="15.75" customHeight="1">
      <c r="A208" s="216"/>
      <c r="B208" s="216"/>
      <c r="C208" s="216"/>
      <c r="D208" s="216"/>
      <c r="E208" s="143"/>
      <c r="F208" s="143"/>
      <c r="G208" s="143"/>
      <c r="H208" s="143"/>
      <c r="I208" s="143"/>
      <c r="J208" s="143"/>
      <c r="K208" s="80"/>
      <c r="L208" s="80"/>
      <c r="M208" s="80"/>
      <c r="N208" s="80"/>
      <c r="O208" s="80"/>
      <c r="P208" s="80"/>
      <c r="Q208" s="28"/>
      <c r="R208" s="28"/>
      <c r="S208" s="28"/>
    </row>
    <row r="209" spans="1:19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80"/>
      <c r="L209" s="80"/>
      <c r="M209" s="80"/>
      <c r="N209" s="80"/>
      <c r="O209" s="80"/>
      <c r="P209" s="80"/>
      <c r="Q209" s="28"/>
      <c r="R209" s="28"/>
      <c r="S209" s="28"/>
    </row>
    <row r="210" spans="1:19" ht="15.75" customHeigh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80"/>
      <c r="L210" s="80"/>
      <c r="M210" s="80"/>
      <c r="N210" s="80"/>
      <c r="O210" s="80"/>
      <c r="P210" s="80"/>
      <c r="Q210" s="28"/>
      <c r="R210" s="28"/>
      <c r="S210" s="28"/>
    </row>
    <row r="211" spans="1:19" ht="15.75" customHeight="1">
      <c r="A211" s="30"/>
      <c r="B211" s="31"/>
      <c r="C211" s="31"/>
      <c r="D211" s="31"/>
      <c r="E211" s="32"/>
      <c r="F211" s="32"/>
      <c r="G211" s="32"/>
      <c r="H211" s="32"/>
      <c r="I211" s="32"/>
      <c r="J211" s="32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ht="15.75" customHeigh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ht="12.75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</row>
    <row r="214" spans="1:19" ht="12.75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</row>
    <row r="215" spans="1:19" ht="12.75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</row>
    <row r="216" spans="1:19" ht="12.75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</row>
    <row r="217" spans="1:19" ht="12.75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</row>
    <row r="218" spans="1:19" ht="12.75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</row>
    <row r="219" spans="1:19" ht="12.75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</row>
    <row r="220" spans="1:19" ht="12.75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</row>
    <row r="221" spans="1:19" ht="12.75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</row>
    <row r="222" spans="1:19" ht="12.75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</row>
  </sheetData>
  <sheetProtection/>
  <mergeCells count="103">
    <mergeCell ref="A76:A79"/>
    <mergeCell ref="B77:B78"/>
    <mergeCell ref="C18:C21"/>
    <mergeCell ref="H15:K16"/>
    <mergeCell ref="P17:Q17"/>
    <mergeCell ref="R18:R19"/>
    <mergeCell ref="Q18:Q19"/>
    <mergeCell ref="P18:P19"/>
    <mergeCell ref="O20:O21"/>
    <mergeCell ref="Q20:Q21"/>
    <mergeCell ref="A10:C10"/>
    <mergeCell ref="F77:F78"/>
    <mergeCell ref="H111:K111"/>
    <mergeCell ref="H110:K110"/>
    <mergeCell ref="A11:C11"/>
    <mergeCell ref="A12:C12"/>
    <mergeCell ref="A13:C13"/>
    <mergeCell ref="H109:K109"/>
    <mergeCell ref="I77:I78"/>
    <mergeCell ref="J77:J78"/>
    <mergeCell ref="A4:S4"/>
    <mergeCell ref="A5:S5"/>
    <mergeCell ref="A6:S6"/>
    <mergeCell ref="A7:S7"/>
    <mergeCell ref="S20:S21"/>
    <mergeCell ref="R17:S17"/>
    <mergeCell ref="S18:S19"/>
    <mergeCell ref="J18:J21"/>
    <mergeCell ref="K18:K21"/>
    <mergeCell ref="D18:D21"/>
    <mergeCell ref="H77:H78"/>
    <mergeCell ref="A3:S3"/>
    <mergeCell ref="A15:A21"/>
    <mergeCell ref="B15:B21"/>
    <mergeCell ref="L18:L19"/>
    <mergeCell ref="M18:M19"/>
    <mergeCell ref="L15:S16"/>
    <mergeCell ref="G77:G78"/>
    <mergeCell ref="O77:O78"/>
    <mergeCell ref="I17:K17"/>
    <mergeCell ref="E18:E21"/>
    <mergeCell ref="E77:E78"/>
    <mergeCell ref="L17:M17"/>
    <mergeCell ref="R20:R21"/>
    <mergeCell ref="P20:P21"/>
    <mergeCell ref="N20:N21"/>
    <mergeCell ref="M20:M21"/>
    <mergeCell ref="P77:P78"/>
    <mergeCell ref="G15:G21"/>
    <mergeCell ref="I18:I21"/>
    <mergeCell ref="K77:K78"/>
    <mergeCell ref="A157:A163"/>
    <mergeCell ref="B157:B163"/>
    <mergeCell ref="C157:C163"/>
    <mergeCell ref="D157:D163"/>
    <mergeCell ref="E157:H158"/>
    <mergeCell ref="I157:P158"/>
    <mergeCell ref="I160:I161"/>
    <mergeCell ref="J160:J161"/>
    <mergeCell ref="O162:O163"/>
    <mergeCell ref="Q157:S163"/>
    <mergeCell ref="E159:E163"/>
    <mergeCell ref="F159:H159"/>
    <mergeCell ref="I159:J159"/>
    <mergeCell ref="K159:L159"/>
    <mergeCell ref="M159:N159"/>
    <mergeCell ref="O159:P159"/>
    <mergeCell ref="F160:F163"/>
    <mergeCell ref="G160:G163"/>
    <mergeCell ref="H160:H163"/>
    <mergeCell ref="P162:P163"/>
    <mergeCell ref="K160:K161"/>
    <mergeCell ref="L160:L161"/>
    <mergeCell ref="M160:M161"/>
    <mergeCell ref="N160:N161"/>
    <mergeCell ref="N162:N163"/>
    <mergeCell ref="Q192:S193"/>
    <mergeCell ref="Q194:S194"/>
    <mergeCell ref="I194:P194"/>
    <mergeCell ref="O160:O161"/>
    <mergeCell ref="P160:P161"/>
    <mergeCell ref="I162:I163"/>
    <mergeCell ref="J162:J163"/>
    <mergeCell ref="K162:K163"/>
    <mergeCell ref="L162:L163"/>
    <mergeCell ref="M162:M163"/>
    <mergeCell ref="A8:S8"/>
    <mergeCell ref="A9:S9"/>
    <mergeCell ref="A73:A75"/>
    <mergeCell ref="F15:F21"/>
    <mergeCell ref="C15:E17"/>
    <mergeCell ref="O18:O19"/>
    <mergeCell ref="N17:O17"/>
    <mergeCell ref="H17:H21"/>
    <mergeCell ref="N18:N19"/>
    <mergeCell ref="L20:L21"/>
    <mergeCell ref="V77:V78"/>
    <mergeCell ref="S77:S78"/>
    <mergeCell ref="L77:L78"/>
    <mergeCell ref="M77:M78"/>
    <mergeCell ref="N77:N78"/>
    <mergeCell ref="Q77:Q78"/>
    <mergeCell ref="R77:R78"/>
  </mergeCells>
  <printOptions/>
  <pageMargins left="0.3937007874015748" right="0.2362204724409449" top="0.7874015748031497" bottom="0.1968503937007874" header="0.35433070866141736" footer="0.31496062992125984"/>
  <pageSetup horizontalDpi="600" verticalDpi="600" orientation="landscape" paperSize="9" scale="67" r:id="rId1"/>
  <rowBreaks count="2" manualBreakCount="2">
    <brk id="51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Шаромов</dc:creator>
  <cp:keywords/>
  <dc:description/>
  <cp:lastModifiedBy>Пользователь Windows</cp:lastModifiedBy>
  <cp:lastPrinted>2018-06-19T06:59:19Z</cp:lastPrinted>
  <dcterms:created xsi:type="dcterms:W3CDTF">2003-03-19T14:33:16Z</dcterms:created>
  <dcterms:modified xsi:type="dcterms:W3CDTF">2020-10-26T13:29:08Z</dcterms:modified>
  <cp:category/>
  <cp:version/>
  <cp:contentType/>
  <cp:contentStatus/>
</cp:coreProperties>
</file>